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EBC84E20-8176-4642-87B7-CBBFBD7304F7}" xr6:coauthVersionLast="47" xr6:coauthVersionMax="47" xr10:uidLastSave="{00000000-0000-0000-0000-000000000000}"/>
  <bookViews>
    <workbookView xWindow="-120" yWindow="-120" windowWidth="29040" windowHeight="15840" xr2:uid="{B73AF6CF-A7C1-4CBC-9D04-46AF38375C4E}"/>
  </bookViews>
  <sheets>
    <sheet name="Planilha1" sheetId="1" r:id="rId1"/>
  </sheets>
  <externalReferences>
    <externalReference r:id="rId2"/>
  </externalReferences>
  <definedNames>
    <definedName name="_xlnm.Print_Area" localSheetId="0">Planilha1!$A$1:$O$19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L18" i="1"/>
  <c r="K18" i="1"/>
  <c r="N17" i="1"/>
  <c r="L17" i="1"/>
  <c r="K17" i="1"/>
  <c r="E17" i="1"/>
  <c r="L16" i="1"/>
  <c r="N16" i="1" s="1"/>
  <c r="K16" i="1"/>
  <c r="N15" i="1"/>
  <c r="K15" i="1"/>
  <c r="L14" i="1"/>
  <c r="N14" i="1" s="1"/>
  <c r="K14" i="1"/>
  <c r="L13" i="1"/>
  <c r="N13" i="1" s="1"/>
  <c r="K13" i="1"/>
  <c r="L12" i="1"/>
  <c r="N12" i="1" s="1"/>
  <c r="K12" i="1"/>
  <c r="E12" i="1"/>
  <c r="N11" i="1"/>
  <c r="L11" i="1"/>
  <c r="K11" i="1"/>
  <c r="E11" i="1"/>
  <c r="N10" i="1"/>
  <c r="K10" i="1"/>
</calcChain>
</file>

<file path=xl/sharedStrings.xml><?xml version="1.0" encoding="utf-8"?>
<sst xmlns="http://schemas.openxmlformats.org/spreadsheetml/2006/main" count="75" uniqueCount="60">
  <si>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</si>
  <si>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</si>
  <si>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</si>
  <si>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</si>
  <si>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</si>
  <si>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</si>
  <si>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</si>
  <si>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</si>
  <si>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</si>
  <si>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</si>
  <si>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</si>
  <si>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</si>
  <si>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</si>
  <si>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</si>
  <si>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</si>
  <si>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</si>
  <si>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</si>
  <si>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</si>
  <si>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</si>
  <si>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</si>
  <si>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</si>
  <si>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</si>
  <si>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</si>
  <si>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</si>
  <si>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André Luiz Cozzi</t>
  </si>
  <si>
    <t>Gab. 13</t>
  </si>
  <si>
    <t>Cubatão</t>
  </si>
  <si>
    <t>Protocolar Requerimentos DER</t>
  </si>
  <si>
    <t>Marcos Linhares da Costa</t>
  </si>
  <si>
    <t>Jd. real</t>
  </si>
  <si>
    <t>Bairro Real</t>
  </si>
  <si>
    <t>Verificar buracos  vias públicas: Rua das Violetas, Rua Lilás, Rua Iris e Rua Flórida</t>
  </si>
  <si>
    <t>Esmeralda</t>
  </si>
  <si>
    <t>Bairro Esmeralda</t>
  </si>
  <si>
    <t>Verificar buracos em  vias públicas: Rua Clodoaldo Amaral, Rocha Pombo, Osmar Antoniolli, Rua Crisólito</t>
  </si>
  <si>
    <t>Eloy Robson Andrade Catão</t>
  </si>
  <si>
    <t>Gab. 19</t>
  </si>
  <si>
    <t>Vila Sônia</t>
  </si>
  <si>
    <t>Bairro Vila Sônia</t>
  </si>
  <si>
    <t>Entrega de Ofício 046/22 Secretaria de Transito/ Reunião SECULT levantamento de informações sobre ambulantes</t>
  </si>
  <si>
    <t>Laércio Brandão Amaral</t>
  </si>
  <si>
    <t>Gab. 17</t>
  </si>
  <si>
    <t>Vila Antártica</t>
  </si>
  <si>
    <t>Bairro Vila Antárica</t>
  </si>
  <si>
    <t>Fisaclização USAFA Antártica</t>
  </si>
  <si>
    <t>Ademir do Nascimento Moreira</t>
  </si>
  <si>
    <t>VILA MIRIM</t>
  </si>
  <si>
    <t>Paço Municipal</t>
  </si>
  <si>
    <t>Consulta de Processos - Secretaria de Obras</t>
  </si>
  <si>
    <t>Angélica Maria dos Santos</t>
  </si>
  <si>
    <t>MOT - Pav. ADM - Térreo</t>
  </si>
  <si>
    <t>Anhanguera</t>
  </si>
  <si>
    <t>Bairro Anhanguera</t>
  </si>
  <si>
    <t>Lavagem e abastecimento de veículo oficial</t>
  </si>
  <si>
    <t>Ribeirópolis</t>
  </si>
  <si>
    <t>Bairro Ribeirópolis</t>
  </si>
  <si>
    <t>Verificar buracos em via pública: Rua Clodoaldo Amaral</t>
  </si>
  <si>
    <t>Eduardo B. Boschetti</t>
  </si>
  <si>
    <t>Gab. 21</t>
  </si>
  <si>
    <t>Protocolar Ofício Cidadania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</si>
</sst>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75CFE-DD33-46C6-9EA2-BE802E9261D5}">
  <dimension ref="A1:N18"/>
  <sheetViews>
    <sheetView tabSelected="1" view="pageBreakPreview" zoomScale="60" zoomScaleNormal="100" workbookViewId="0">
      <selection activeCell="H37" sqref="H37"/>
    </sheetView>
  </sheetViews>
  <sheetFormatPr defaultRowHeight="15" x14ac:dyDescent="0.25"/>
  <cols>
    <col min="2" max="2" width="12" bestFit="1" customWidth="1"/>
    <col min="3" max="3" width="33.7109375" bestFit="1" customWidth="1"/>
    <col min="4" max="4" width="42" customWidth="1"/>
    <col min="5" max="5" width="41.85546875" bestFit="1" customWidth="1"/>
    <col min="6" max="6" width="24.28515625" customWidth="1"/>
    <col min="7" max="7" width="28.28515625" customWidth="1"/>
    <col min="8" max="8" width="47.7109375" bestFit="1" customWidth="1"/>
    <col min="9" max="9" width="13.28515625" customWidth="1"/>
    <col min="10" max="10" width="13.85546875" customWidth="1"/>
    <col min="11" max="11" width="12" customWidth="1"/>
    <col min="12" max="12" width="13.140625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69438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x14ac:dyDescent="0.25">
      <c r="A10" s="26"/>
      <c r="B10" s="27">
        <v>44839</v>
      </c>
      <c r="C10" s="28" t="s">
        <v>24</v>
      </c>
      <c r="D10" s="28" t="s">
        <v>24</v>
      </c>
      <c r="E10" s="29" t="s">
        <v>25</v>
      </c>
      <c r="F10" s="30" t="s">
        <v>26</v>
      </c>
      <c r="G10" s="31" t="s">
        <v>26</v>
      </c>
      <c r="H10" s="28" t="s">
        <v>27</v>
      </c>
      <c r="I10" s="32">
        <v>0.52083333333333337</v>
      </c>
      <c r="J10" s="32">
        <v>0.59375</v>
      </c>
      <c r="K10" s="33">
        <f t="shared" ref="K10:K18" si="0">IF(I10="","",IF(J10="","",J10-I10))</f>
        <v>7.291666666666663E-2</v>
      </c>
      <c r="L10" s="34">
        <v>69438</v>
      </c>
      <c r="M10" s="35">
        <v>69509</v>
      </c>
      <c r="N10" s="36">
        <f t="shared" ref="N10:N18" si="1">IF(M10=0,"",M10-L10)</f>
        <v>71</v>
      </c>
    </row>
    <row r="11" spans="1:14" ht="30" customHeight="1" x14ac:dyDescent="0.25">
      <c r="A11" s="26"/>
      <c r="B11" s="27">
        <v>44839</v>
      </c>
      <c r="C11" s="28" t="s">
        <v>28</v>
      </c>
      <c r="D11" s="28" t="s">
        <v>28</v>
      </c>
      <c r="E11" s="29" t="str">
        <f>IF(D11="","",VLOOKUP(D11,[1]SOLICITANTE!B$3:K$85,10))</f>
        <v>Gabinete nº 22 - Pav. VER - 2º andar</v>
      </c>
      <c r="F11" s="30" t="s">
        <v>29</v>
      </c>
      <c r="G11" s="31" t="s">
        <v>30</v>
      </c>
      <c r="H11" s="37" t="s">
        <v>31</v>
      </c>
      <c r="I11" s="32">
        <v>0.38194444444444442</v>
      </c>
      <c r="J11" s="32">
        <v>0.52777777777777779</v>
      </c>
      <c r="K11" s="33">
        <f t="shared" si="0"/>
        <v>0.14583333333333337</v>
      </c>
      <c r="L11" s="34">
        <f t="shared" ref="L10:L18" si="2">M10</f>
        <v>69509</v>
      </c>
      <c r="M11" s="35">
        <v>69548</v>
      </c>
      <c r="N11" s="36">
        <f t="shared" si="1"/>
        <v>39</v>
      </c>
    </row>
    <row r="12" spans="1:14" ht="50.1" customHeight="1" x14ac:dyDescent="0.25">
      <c r="A12" s="38"/>
      <c r="B12" s="39">
        <v>44853</v>
      </c>
      <c r="C12" s="30" t="s">
        <v>28</v>
      </c>
      <c r="D12" s="30" t="s">
        <v>28</v>
      </c>
      <c r="E12" s="29" t="str">
        <f>IF(D12="","",VLOOKUP(D12,[1]SOLICITANTE!B$3:K$85,10))</f>
        <v>Gabinete nº 22 - Pav. VER - 2º andar</v>
      </c>
      <c r="F12" s="30" t="s">
        <v>32</v>
      </c>
      <c r="G12" s="31" t="s">
        <v>33</v>
      </c>
      <c r="H12" s="40" t="s">
        <v>34</v>
      </c>
      <c r="I12" s="41">
        <v>0.40277777777777773</v>
      </c>
      <c r="J12" s="41">
        <v>0.59027777777777779</v>
      </c>
      <c r="K12" s="33">
        <f t="shared" si="0"/>
        <v>0.18750000000000006</v>
      </c>
      <c r="L12" s="34">
        <f t="shared" si="2"/>
        <v>69548</v>
      </c>
      <c r="M12" s="42">
        <v>69588</v>
      </c>
      <c r="N12" s="36">
        <f t="shared" si="1"/>
        <v>40</v>
      </c>
    </row>
    <row r="13" spans="1:14" ht="30" customHeight="1" x14ac:dyDescent="0.25">
      <c r="A13" s="26"/>
      <c r="B13" s="27">
        <v>44853</v>
      </c>
      <c r="C13" s="28" t="s">
        <v>35</v>
      </c>
      <c r="D13" s="28" t="s">
        <v>35</v>
      </c>
      <c r="E13" s="29" t="s">
        <v>36</v>
      </c>
      <c r="F13" s="30" t="s">
        <v>37</v>
      </c>
      <c r="G13" s="31" t="s">
        <v>38</v>
      </c>
      <c r="H13" s="43" t="s">
        <v>39</v>
      </c>
      <c r="I13" s="32">
        <v>0.63194444444444442</v>
      </c>
      <c r="J13" s="32">
        <v>0.67361111111111116</v>
      </c>
      <c r="K13" s="33">
        <f t="shared" si="0"/>
        <v>4.1666666666666741E-2</v>
      </c>
      <c r="L13" s="34">
        <f t="shared" si="2"/>
        <v>69588</v>
      </c>
      <c r="M13" s="35">
        <v>69594</v>
      </c>
      <c r="N13" s="36">
        <f t="shared" si="1"/>
        <v>6</v>
      </c>
    </row>
    <row r="14" spans="1:14" x14ac:dyDescent="0.25">
      <c r="A14" s="26"/>
      <c r="B14" s="27">
        <v>44858</v>
      </c>
      <c r="C14" s="28" t="s">
        <v>40</v>
      </c>
      <c r="D14" s="28" t="s">
        <v>40</v>
      </c>
      <c r="E14" s="29" t="s">
        <v>41</v>
      </c>
      <c r="F14" s="30" t="s">
        <v>42</v>
      </c>
      <c r="G14" s="31" t="s">
        <v>43</v>
      </c>
      <c r="H14" s="28" t="s">
        <v>44</v>
      </c>
      <c r="I14" s="32">
        <v>0.38194444444444442</v>
      </c>
      <c r="J14" s="32">
        <v>0.47222222222222227</v>
      </c>
      <c r="K14" s="33">
        <f t="shared" si="0"/>
        <v>9.0277777777777846E-2</v>
      </c>
      <c r="L14" s="34">
        <f t="shared" si="2"/>
        <v>69594</v>
      </c>
      <c r="M14" s="35">
        <v>69611</v>
      </c>
      <c r="N14" s="36">
        <f t="shared" si="1"/>
        <v>17</v>
      </c>
    </row>
    <row r="15" spans="1:14" x14ac:dyDescent="0.25">
      <c r="A15" s="38"/>
      <c r="B15" s="39">
        <v>44858</v>
      </c>
      <c r="C15" s="30" t="s">
        <v>45</v>
      </c>
      <c r="D15" s="30" t="s">
        <v>45</v>
      </c>
      <c r="E15" s="29" t="s">
        <v>41</v>
      </c>
      <c r="F15" s="30" t="s">
        <v>46</v>
      </c>
      <c r="G15" s="31" t="s">
        <v>47</v>
      </c>
      <c r="H15" s="30" t="s">
        <v>48</v>
      </c>
      <c r="I15" s="41">
        <v>0.52152777777777781</v>
      </c>
      <c r="J15" s="41">
        <v>0.60416666666666663</v>
      </c>
      <c r="K15" s="33">
        <f t="shared" si="0"/>
        <v>8.2638888888888817E-2</v>
      </c>
      <c r="L15" s="34">
        <v>69611</v>
      </c>
      <c r="M15" s="42">
        <v>69629</v>
      </c>
      <c r="N15" s="36">
        <f t="shared" si="1"/>
        <v>18</v>
      </c>
    </row>
    <row r="16" spans="1:14" x14ac:dyDescent="0.25">
      <c r="A16" s="26"/>
      <c r="B16" s="27">
        <v>44859</v>
      </c>
      <c r="C16" s="28" t="s">
        <v>49</v>
      </c>
      <c r="D16" s="28" t="s">
        <v>49</v>
      </c>
      <c r="E16" s="29" t="s">
        <v>50</v>
      </c>
      <c r="F16" s="30" t="s">
        <v>51</v>
      </c>
      <c r="G16" s="31" t="s">
        <v>52</v>
      </c>
      <c r="H16" s="28" t="s">
        <v>53</v>
      </c>
      <c r="I16" s="32">
        <v>0.34375</v>
      </c>
      <c r="J16" s="32">
        <v>0.41666666666666669</v>
      </c>
      <c r="K16" s="33">
        <f t="shared" si="0"/>
        <v>7.2916666666666685E-2</v>
      </c>
      <c r="L16" s="34">
        <f t="shared" si="2"/>
        <v>69629</v>
      </c>
      <c r="M16" s="35">
        <v>69644</v>
      </c>
      <c r="N16" s="36">
        <f t="shared" si="1"/>
        <v>15</v>
      </c>
    </row>
    <row r="17" spans="1:14" ht="30" customHeight="1" x14ac:dyDescent="0.25">
      <c r="A17" s="26"/>
      <c r="B17" s="27">
        <v>44860</v>
      </c>
      <c r="C17" s="28" t="s">
        <v>28</v>
      </c>
      <c r="D17" s="28" t="s">
        <v>28</v>
      </c>
      <c r="E17" s="29" t="str">
        <f>IF(D17="","",VLOOKUP(D17,[1]SOLICITANTE!B$3:K$85,10))</f>
        <v>Gabinete nº 22 - Pav. VER - 2º andar</v>
      </c>
      <c r="F17" s="30" t="s">
        <v>54</v>
      </c>
      <c r="G17" s="31" t="s">
        <v>55</v>
      </c>
      <c r="H17" s="37" t="s">
        <v>56</v>
      </c>
      <c r="I17" s="32">
        <v>0.40625</v>
      </c>
      <c r="J17" s="32">
        <v>0.44791666666666669</v>
      </c>
      <c r="K17" s="33">
        <f t="shared" si="0"/>
        <v>4.1666666666666685E-2</v>
      </c>
      <c r="L17" s="34">
        <f t="shared" si="2"/>
        <v>69644</v>
      </c>
      <c r="M17" s="35">
        <v>69666</v>
      </c>
      <c r="N17" s="36">
        <f t="shared" si="1"/>
        <v>22</v>
      </c>
    </row>
    <row r="18" spans="1:14" x14ac:dyDescent="0.25">
      <c r="A18" s="26"/>
      <c r="B18" s="27">
        <v>44860</v>
      </c>
      <c r="C18" s="28" t="s">
        <v>57</v>
      </c>
      <c r="D18" s="28" t="s">
        <v>57</v>
      </c>
      <c r="E18" s="31" t="s">
        <v>58</v>
      </c>
      <c r="F18" s="30" t="s">
        <v>46</v>
      </c>
      <c r="G18" s="31" t="s">
        <v>47</v>
      </c>
      <c r="H18" s="28" t="s">
        <v>59</v>
      </c>
      <c r="I18" s="32">
        <v>0.66319444444444442</v>
      </c>
      <c r="J18" s="32">
        <v>0.69444444444444453</v>
      </c>
      <c r="K18" s="33">
        <f t="shared" si="0"/>
        <v>3.1250000000000111E-2</v>
      </c>
      <c r="L18" s="34">
        <f t="shared" si="2"/>
        <v>69666</v>
      </c>
      <c r="M18" s="35">
        <v>69676</v>
      </c>
      <c r="N18" s="36">
        <f t="shared" si="1"/>
        <v>10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C10:D17 C18:E18" xr:uid="{EED82E5B-2520-43DD-BED6-00644066FE42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2023-06-01T20:11:16Z</dcterms:created>
  <dcterms:modified xsi:type="dcterms:W3CDTF">2023-06-01T20:15:26Z</dcterms:modified>
</cp:coreProperties>
</file>