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xr:revisionPtr revIDLastSave="0" documentId="13_ncr:1_{0728398E-B906-4518-B044-B70645801A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K331" i="1"/>
  <c r="E331" i="1"/>
  <c r="N330" i="1"/>
  <c r="L330" i="1"/>
  <c r="K330" i="1"/>
  <c r="E330" i="1"/>
  <c r="N329" i="1"/>
  <c r="L329" i="1"/>
  <c r="K329" i="1"/>
  <c r="E329" i="1"/>
  <c r="L328" i="1"/>
  <c r="N328" i="1" s="1"/>
  <c r="K328" i="1"/>
  <c r="E328" i="1"/>
  <c r="L327" i="1"/>
  <c r="N327" i="1" s="1"/>
  <c r="K327" i="1"/>
  <c r="E327" i="1"/>
  <c r="L326" i="1"/>
  <c r="N326" i="1" s="1"/>
  <c r="K326" i="1"/>
  <c r="E326" i="1"/>
  <c r="L325" i="1"/>
  <c r="N325" i="1" s="1"/>
  <c r="K325" i="1"/>
  <c r="E325" i="1"/>
  <c r="L324" i="1"/>
  <c r="N324" i="1" s="1"/>
  <c r="K324" i="1"/>
  <c r="E324" i="1"/>
  <c r="L323" i="1"/>
  <c r="N323" i="1" s="1"/>
  <c r="K323" i="1"/>
  <c r="E323" i="1"/>
  <c r="L322" i="1"/>
  <c r="N322" i="1" s="1"/>
  <c r="K322" i="1"/>
  <c r="E322" i="1"/>
  <c r="L321" i="1"/>
  <c r="N321" i="1" s="1"/>
  <c r="K321" i="1"/>
  <c r="E321" i="1"/>
  <c r="F320" i="1"/>
  <c r="H320" i="1" s="1"/>
  <c r="E320" i="1"/>
  <c r="F319" i="1"/>
  <c r="H319" i="1" s="1"/>
  <c r="E319" i="1"/>
  <c r="F318" i="1"/>
  <c r="H318" i="1" s="1"/>
  <c r="E318" i="1"/>
  <c r="F317" i="1"/>
  <c r="H317" i="1" s="1"/>
  <c r="E317" i="1"/>
  <c r="F316" i="1"/>
  <c r="H316" i="1" s="1"/>
  <c r="E316" i="1"/>
  <c r="F315" i="1"/>
  <c r="H315" i="1" s="1"/>
  <c r="E315" i="1"/>
  <c r="F314" i="1"/>
  <c r="H314" i="1" s="1"/>
  <c r="E314" i="1"/>
  <c r="F313" i="1"/>
  <c r="H313" i="1" s="1"/>
  <c r="E313" i="1"/>
  <c r="F312" i="1"/>
  <c r="H312" i="1" s="1"/>
  <c r="E312" i="1"/>
  <c r="F311" i="1"/>
  <c r="H311" i="1" s="1"/>
  <c r="E311" i="1"/>
  <c r="F310" i="1"/>
  <c r="H310" i="1" s="1"/>
  <c r="E310" i="1"/>
  <c r="F309" i="1"/>
  <c r="H309" i="1" s="1"/>
  <c r="E309" i="1"/>
  <c r="F308" i="1"/>
  <c r="H308" i="1" s="1"/>
  <c r="E308" i="1"/>
  <c r="F307" i="1"/>
  <c r="H307" i="1" s="1"/>
  <c r="E307" i="1"/>
  <c r="F40" i="1"/>
  <c r="H40" i="1" s="1"/>
  <c r="E40" i="1"/>
  <c r="L39" i="1"/>
  <c r="N39" i="1" s="1"/>
  <c r="K39" i="1"/>
  <c r="L38" i="1"/>
  <c r="N38" i="1" s="1"/>
  <c r="K38" i="1"/>
  <c r="L37" i="1"/>
  <c r="N37" i="1" s="1"/>
  <c r="K37" i="1"/>
  <c r="L36" i="1"/>
  <c r="N36" i="1" s="1"/>
  <c r="K36" i="1"/>
  <c r="L35" i="1"/>
  <c r="N35" i="1" s="1"/>
  <c r="K35" i="1"/>
  <c r="L34" i="1"/>
  <c r="N34" i="1" s="1"/>
  <c r="K34" i="1"/>
  <c r="L33" i="1"/>
  <c r="N33" i="1" s="1"/>
  <c r="K33" i="1"/>
  <c r="L32" i="1"/>
  <c r="N32" i="1" s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<sst xmlns="http://schemas.openxmlformats.org/spreadsheetml/2006/main" count="117" uniqueCount="84">
  <si>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</si>
  <si>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</si>
  <si>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</si>
  <si>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</si>
  <si>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</si>
  <si>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</si>
  <si>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</si>
  <si>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</si>
  <si>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</si>
  <si>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</si>
  <si>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</si>
  <si>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</si>
  <si>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</si>
  <si>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</si>
  <si>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</si>
  <si>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</si>
  <si>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</si>
  <si>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</si>
  <si>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</si>
  <si>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</si>
  <si>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GAX3C83</t>
  </si>
  <si>
    <t>Angelica Maria dos Santos</t>
  </si>
  <si>
    <t>Marcos Rogério Camara</t>
  </si>
  <si>
    <t>GAB.18</t>
  </si>
  <si>
    <t>Praia Grande</t>
  </si>
  <si>
    <t>Heloyise Cesario</t>
  </si>
  <si>
    <t>Departamento Legislativo</t>
  </si>
  <si>
    <t>Correios</t>
  </si>
  <si>
    <t>Envio dos oficios com os trabalhos dos vereadores</t>
  </si>
  <si>
    <t>Eloy Catão/Angelica Maria dos Santos</t>
  </si>
  <si>
    <t>GAB.19/Departamento de Serviços (Transporte)</t>
  </si>
  <si>
    <t>ALESP/Prefeitura Municipal-PG/Posto Combustivel</t>
  </si>
  <si>
    <t>Abastecemento veiculo Oficial/ O vereador ,tera uma reunião com o deputado estadual Gilmaci Santos, para tratar sobre as escolas Civico- Militar e, as condições para se implantar em Praia Grande. Prefeitura PG reunião com a prefeita Raquel</t>
  </si>
  <si>
    <t>Angelica Maria dos Santos/Felipe Simao Gomes</t>
  </si>
  <si>
    <t>Departamento de Serviços (Transporte)</t>
  </si>
  <si>
    <t>Sitio do Campo/São Paulo</t>
  </si>
  <si>
    <t>Abastecimento Veiculo Oficial/Revisão do Veiculo Oficial</t>
  </si>
  <si>
    <t>Glaucia Flores da Silva</t>
  </si>
  <si>
    <t>Departamento Administrativo</t>
  </si>
  <si>
    <t>São Paulo</t>
  </si>
  <si>
    <t>Aeroporto de Congonhas</t>
  </si>
  <si>
    <t>Partarticipação de quatro servidores desta edilidade no 2° congresso da 14.133, que aconteceá entre os dias 12 a 14/06, em fortaleza/ce</t>
  </si>
  <si>
    <t>Daniele Francis Oliveira de Brito</t>
  </si>
  <si>
    <t>Nova Mirim</t>
  </si>
  <si>
    <t>Prefeitura Municipal de Praia Grande</t>
  </si>
  <si>
    <t>Colher assinatura do vereador em documento Oficial. Autógrafo de Lei n° 18/2024, que substitui Autógrafo de Lei n°13/2024</t>
  </si>
  <si>
    <t>Santos/ Nova Mirim</t>
  </si>
  <si>
    <t>Praça Barão do Rio Branco-Centro</t>
  </si>
  <si>
    <t>Abastecimento veiculo Oficial/O vereador participará de solenidade com o Governador Tarcísio de Freitas, na Cidade de Santos, onde o mesmo receberá a outorga da Medalha José Bonifácio</t>
  </si>
  <si>
    <t>GAB. Presidência</t>
  </si>
  <si>
    <t>Levar Ofício GPCn°017/2024</t>
  </si>
  <si>
    <t>Subsecretaria de Açoes de Cidadania</t>
  </si>
  <si>
    <t>Camila Eduarda Barbosa/Angelica Maria dos Santos</t>
  </si>
  <si>
    <t>GAB.05/Departamento de Serviços (Transporte)</t>
  </si>
  <si>
    <t>Vila Tupi/Boqueirão</t>
  </si>
  <si>
    <t>Lava rapido/Subsecretaria de Assuntos de Cidadania de Pria Grande- Rua Xavantes, 51</t>
  </si>
  <si>
    <t>Lavagem do veiculo Oficial/Protocolar Ofiico na referida intituição ( ofício 10/24; 11/24; 12/24;13/24)</t>
  </si>
  <si>
    <t>Rômulo Brasil Rebouças</t>
  </si>
  <si>
    <t>GAB.04</t>
  </si>
  <si>
    <t>ALESP</t>
  </si>
  <si>
    <t>Ida à ALESP para participar de reunião com o deputado Estadual Capitao Telhada (PP-SP) para tratar de assuntos voltados aos interesses da população praia grandense junto ao Estado de São Paulo</t>
  </si>
  <si>
    <t>Marjorie Maria Ribeiro Macedo</t>
  </si>
  <si>
    <t>Departamento Pessoal RH</t>
  </si>
  <si>
    <t>SEAD</t>
  </si>
  <si>
    <t>Levar Oficio DPP-RH n°13/2024 A/C: Sra Daniella Pinheiro Tavares Marcelino</t>
  </si>
  <si>
    <t>Protocolar Oficios GPC-L n°110/2024</t>
  </si>
  <si>
    <t>Carlos Eduardo Barbosa/Angelica Maria dos Santos</t>
  </si>
  <si>
    <t>GAB.14/Departamento de Serviços (Transporte)</t>
  </si>
  <si>
    <t>São Paulo/Sitio do Campo</t>
  </si>
  <si>
    <t>São Paulo/Sitio do Campo- PG/Nova Mirim</t>
  </si>
  <si>
    <t>Aeroporto de Congonhas/Posto de Combustivel</t>
  </si>
  <si>
    <t>Abastecimento veiculo/Buscar o Vereador Cadu Barbosa no aeroporto de congonhas, Seminario causa Animal</t>
  </si>
  <si>
    <t>Ecedite da Silva Cruz Filho</t>
  </si>
  <si>
    <t>GAB.22</t>
  </si>
  <si>
    <t>Reunião na secretaria de finaças (SEFIN)</t>
  </si>
  <si>
    <t>Eloy Catão</t>
  </si>
  <si>
    <t>GAB.19</t>
  </si>
  <si>
    <t>São Paulo/Boqueirão</t>
  </si>
  <si>
    <t>Lava rapido/ ALESP</t>
  </si>
  <si>
    <t>Visitação ao Canil municipal, Depedência do Protinho, Navega são Paulo e Escola Ambiental , Paço Municipal para reconhecimento e fiscalização</t>
  </si>
  <si>
    <t>Posto de Combustivel/Toyota McLarty Maia Pacaembu-Av. Pacaembu, 380 - Barra Funda</t>
  </si>
  <si>
    <t>Rosemear Amorim Oliveira Costa da Silva</t>
  </si>
  <si>
    <t>Levar assesoria do vereado cadu Barbosa ate a ALESP para participar da agenda com deputado Rafael Saraiva- REF. Assunto Causa Animal</t>
  </si>
  <si>
    <t>Vereador foi participar de reunião c/ a prefeita sobre o projeto de lei do transporte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</si>
</sst>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" fontId="12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6"/>
  <sheetViews>
    <sheetView tabSelected="1" topLeftCell="A16" workbookViewId="0">
      <selection activeCell="A139" sqref="A139:XFD13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6.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1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39" t="s">
        <v>0</v>
      </c>
      <c r="B4" s="40"/>
      <c r="C4" s="41"/>
      <c r="D4" s="45" t="s">
        <v>1</v>
      </c>
      <c r="E4" s="46"/>
      <c r="F4" s="46"/>
      <c r="G4" s="46"/>
      <c r="H4" s="46"/>
      <c r="I4" s="47"/>
      <c r="L4" s="45" t="s">
        <v>2</v>
      </c>
      <c r="M4" s="46"/>
      <c r="N4" s="47"/>
    </row>
    <row r="5" spans="1:14" x14ac:dyDescent="0.25">
      <c r="A5" s="42"/>
      <c r="B5" s="43"/>
      <c r="C5" s="44"/>
      <c r="D5" s="48"/>
      <c r="E5" s="49"/>
      <c r="F5" s="49"/>
      <c r="G5" s="49"/>
      <c r="H5" s="49"/>
      <c r="I5" s="50"/>
      <c r="L5" s="48"/>
      <c r="M5" s="49"/>
      <c r="N5" s="50"/>
    </row>
    <row r="6" spans="1:14" ht="21.75" thickBot="1" x14ac:dyDescent="0.3">
      <c r="A6" s="53" t="s">
        <v>20</v>
      </c>
      <c r="B6" s="54"/>
      <c r="C6" s="55"/>
      <c r="D6" s="56" t="s">
        <v>3</v>
      </c>
      <c r="E6" s="57"/>
      <c r="F6" s="57"/>
      <c r="G6" s="57"/>
      <c r="H6" s="57"/>
      <c r="I6" s="58"/>
      <c r="L6" s="59">
        <v>18922</v>
      </c>
      <c r="M6" s="60"/>
      <c r="N6" s="61"/>
    </row>
    <row r="7" spans="1:14" ht="15.75" thickBot="1" x14ac:dyDescent="0.3"/>
    <row r="8" spans="1:14" ht="16.5" thickBot="1" x14ac:dyDescent="0.3">
      <c r="A8" s="62" t="s">
        <v>4</v>
      </c>
      <c r="B8" s="63" t="s">
        <v>5</v>
      </c>
      <c r="C8" s="52" t="s">
        <v>6</v>
      </c>
      <c r="D8" s="52" t="s">
        <v>7</v>
      </c>
      <c r="E8" s="51" t="s">
        <v>8</v>
      </c>
      <c r="F8" s="52" t="s">
        <v>9</v>
      </c>
      <c r="G8" s="52" t="s">
        <v>10</v>
      </c>
      <c r="H8" s="51" t="s">
        <v>11</v>
      </c>
      <c r="I8" s="51" t="s">
        <v>12</v>
      </c>
      <c r="J8" s="52"/>
      <c r="K8" s="52"/>
      <c r="L8" s="51" t="s">
        <v>13</v>
      </c>
      <c r="M8" s="52"/>
      <c r="N8" s="52"/>
    </row>
    <row r="9" spans="1:14" ht="48" thickBot="1" x14ac:dyDescent="0.3">
      <c r="A9" s="62"/>
      <c r="B9" s="63"/>
      <c r="C9" s="52"/>
      <c r="D9" s="52"/>
      <c r="E9" s="52"/>
      <c r="F9" s="52"/>
      <c r="G9" s="52"/>
      <c r="H9" s="52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2" customFormat="1" ht="60" x14ac:dyDescent="0.25">
      <c r="A10" s="3">
        <v>45446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24</v>
      </c>
      <c r="H10" s="5" t="s">
        <v>79</v>
      </c>
      <c r="I10" s="8">
        <v>0.39583333333333331</v>
      </c>
      <c r="J10" s="8">
        <v>0.56944444444444442</v>
      </c>
      <c r="K10" s="22">
        <f t="shared" ref="K10:K12" si="0">IF(I10="","",IF(J10="","",J10-I10))</f>
        <v>0.1736111111111111</v>
      </c>
      <c r="L10" s="9">
        <v>18922</v>
      </c>
      <c r="M10" s="10">
        <v>18932</v>
      </c>
      <c r="N10" s="11">
        <f t="shared" ref="N10:N20" si="1">M10-L10</f>
        <v>10</v>
      </c>
    </row>
    <row r="11" spans="1:14" s="12" customFormat="1" ht="30" x14ac:dyDescent="0.25">
      <c r="A11" s="3">
        <v>45447</v>
      </c>
      <c r="B11" s="4"/>
      <c r="C11" s="5" t="s">
        <v>21</v>
      </c>
      <c r="D11" s="5" t="s">
        <v>25</v>
      </c>
      <c r="E11" s="13" t="s">
        <v>26</v>
      </c>
      <c r="F11" s="5" t="s">
        <v>24</v>
      </c>
      <c r="G11" s="15" t="s">
        <v>27</v>
      </c>
      <c r="H11" s="16" t="s">
        <v>28</v>
      </c>
      <c r="I11" s="8">
        <v>0.54166666666666663</v>
      </c>
      <c r="J11" s="8">
        <v>0.56944444444444442</v>
      </c>
      <c r="K11" s="22">
        <f t="shared" si="0"/>
        <v>2.777777777777779E-2</v>
      </c>
      <c r="L11" s="9">
        <v>18932</v>
      </c>
      <c r="M11" s="10">
        <v>18940</v>
      </c>
      <c r="N11" s="11">
        <f t="shared" si="1"/>
        <v>8</v>
      </c>
    </row>
    <row r="12" spans="1:14" s="24" customFormat="1" ht="90" x14ac:dyDescent="0.25">
      <c r="A12" s="3">
        <v>45448</v>
      </c>
      <c r="B12" s="18"/>
      <c r="C12" s="5" t="s">
        <v>21</v>
      </c>
      <c r="D12" s="14" t="s">
        <v>29</v>
      </c>
      <c r="E12" s="19" t="s">
        <v>30</v>
      </c>
      <c r="F12" s="5" t="s">
        <v>69</v>
      </c>
      <c r="G12" s="7" t="s">
        <v>31</v>
      </c>
      <c r="H12" s="5" t="s">
        <v>32</v>
      </c>
      <c r="I12" s="21">
        <v>0.3125</v>
      </c>
      <c r="J12" s="21">
        <v>0.77777777777777779</v>
      </c>
      <c r="K12" s="22">
        <f t="shared" si="0"/>
        <v>0.46527777777777779</v>
      </c>
      <c r="L12" s="9">
        <v>18940</v>
      </c>
      <c r="M12" s="23">
        <v>19125</v>
      </c>
      <c r="N12" s="11">
        <f t="shared" si="1"/>
        <v>185</v>
      </c>
    </row>
    <row r="13" spans="1:14" s="24" customFormat="1" ht="30" x14ac:dyDescent="0.25">
      <c r="A13" s="3">
        <v>45453</v>
      </c>
      <c r="B13" s="18"/>
      <c r="C13" s="5" t="s">
        <v>21</v>
      </c>
      <c r="D13" s="5" t="s">
        <v>33</v>
      </c>
      <c r="E13" s="19" t="s">
        <v>34</v>
      </c>
      <c r="F13" s="5" t="s">
        <v>35</v>
      </c>
      <c r="G13" s="7" t="s">
        <v>80</v>
      </c>
      <c r="H13" s="5" t="s">
        <v>36</v>
      </c>
      <c r="I13" s="21">
        <v>0.33333333333333331</v>
      </c>
      <c r="J13" s="21">
        <v>0.5625</v>
      </c>
      <c r="K13" s="22">
        <f t="shared" ref="E13:K40" si="2">IF(I13="","",IF(J13="","",J13-I13))</f>
        <v>0.22916666666666669</v>
      </c>
      <c r="L13" s="9">
        <v>19125</v>
      </c>
      <c r="M13" s="23">
        <v>19277</v>
      </c>
      <c r="N13" s="11">
        <f t="shared" si="1"/>
        <v>152</v>
      </c>
    </row>
    <row r="14" spans="1:14" s="24" customFormat="1" ht="60" x14ac:dyDescent="0.25">
      <c r="A14" s="3">
        <v>45454</v>
      </c>
      <c r="B14" s="18"/>
      <c r="C14" s="5" t="s">
        <v>21</v>
      </c>
      <c r="D14" s="5" t="s">
        <v>37</v>
      </c>
      <c r="E14" s="6" t="s">
        <v>38</v>
      </c>
      <c r="F14" s="14" t="s">
        <v>39</v>
      </c>
      <c r="G14" s="20" t="s">
        <v>40</v>
      </c>
      <c r="H14" s="5" t="s">
        <v>41</v>
      </c>
      <c r="I14" s="21">
        <v>0.39583333333333331</v>
      </c>
      <c r="J14" s="21">
        <v>0.52083333333333337</v>
      </c>
      <c r="K14" s="22">
        <f t="shared" si="2"/>
        <v>0.12500000000000006</v>
      </c>
      <c r="L14" s="9">
        <v>19277</v>
      </c>
      <c r="M14" s="23">
        <v>19432</v>
      </c>
      <c r="N14" s="11">
        <f t="shared" si="1"/>
        <v>155</v>
      </c>
    </row>
    <row r="15" spans="1:14" ht="45" x14ac:dyDescent="0.25">
      <c r="A15" s="3">
        <v>45455</v>
      </c>
      <c r="B15" s="26"/>
      <c r="C15" s="5" t="s">
        <v>21</v>
      </c>
      <c r="D15" s="27" t="s">
        <v>42</v>
      </c>
      <c r="E15" s="13" t="s">
        <v>26</v>
      </c>
      <c r="F15" s="5" t="s">
        <v>43</v>
      </c>
      <c r="G15" s="7" t="s">
        <v>44</v>
      </c>
      <c r="H15" s="16" t="s">
        <v>45</v>
      </c>
      <c r="I15" s="28">
        <v>0.61111111111111116</v>
      </c>
      <c r="J15" s="28">
        <v>0.63888888888888884</v>
      </c>
      <c r="K15" s="22">
        <f t="shared" si="2"/>
        <v>2.7777777777777679E-2</v>
      </c>
      <c r="L15" s="9">
        <v>19432</v>
      </c>
      <c r="M15" s="29">
        <v>19448</v>
      </c>
      <c r="N15" s="11">
        <f t="shared" si="1"/>
        <v>16</v>
      </c>
    </row>
    <row r="16" spans="1:14" s="24" customFormat="1" ht="75" x14ac:dyDescent="0.25">
      <c r="A16" s="3">
        <v>45456</v>
      </c>
      <c r="B16" s="18"/>
      <c r="C16" s="5" t="s">
        <v>21</v>
      </c>
      <c r="D16" s="14" t="s">
        <v>29</v>
      </c>
      <c r="E16" s="19" t="s">
        <v>30</v>
      </c>
      <c r="F16" s="14" t="s">
        <v>46</v>
      </c>
      <c r="G16" s="15" t="s">
        <v>47</v>
      </c>
      <c r="H16" s="16" t="s">
        <v>48</v>
      </c>
      <c r="I16" s="21">
        <v>0.36458333333333331</v>
      </c>
      <c r="J16" s="21">
        <v>0.53472222222222221</v>
      </c>
      <c r="K16" s="22">
        <f t="shared" si="2"/>
        <v>0.1701388888888889</v>
      </c>
      <c r="L16" s="9">
        <v>19448</v>
      </c>
      <c r="M16" s="23">
        <v>19536</v>
      </c>
      <c r="N16" s="11">
        <f t="shared" si="1"/>
        <v>88</v>
      </c>
    </row>
    <row r="17" spans="1:14" x14ac:dyDescent="0.25">
      <c r="A17" s="3">
        <v>45457</v>
      </c>
      <c r="B17" s="26"/>
      <c r="C17" s="5" t="s">
        <v>21</v>
      </c>
      <c r="D17" s="27" t="s">
        <v>81</v>
      </c>
      <c r="E17" s="19" t="s">
        <v>49</v>
      </c>
      <c r="F17" s="5" t="s">
        <v>24</v>
      </c>
      <c r="G17" s="20" t="s">
        <v>51</v>
      </c>
      <c r="H17" s="27" t="s">
        <v>50</v>
      </c>
      <c r="I17" s="28">
        <v>0.63194444444444442</v>
      </c>
      <c r="J17" s="28">
        <v>0.65972222222222221</v>
      </c>
      <c r="K17" s="22">
        <f t="shared" si="2"/>
        <v>2.777777777777779E-2</v>
      </c>
      <c r="L17" s="9">
        <v>19536</v>
      </c>
      <c r="M17" s="29">
        <v>19546</v>
      </c>
      <c r="N17" s="11">
        <f t="shared" si="1"/>
        <v>10</v>
      </c>
    </row>
    <row r="18" spans="1:14" ht="45" x14ac:dyDescent="0.25">
      <c r="A18" s="3">
        <v>45462</v>
      </c>
      <c r="B18" s="26"/>
      <c r="C18" s="5" t="s">
        <v>21</v>
      </c>
      <c r="D18" s="5" t="s">
        <v>52</v>
      </c>
      <c r="E18" s="35" t="s">
        <v>53</v>
      </c>
      <c r="F18" s="14" t="s">
        <v>54</v>
      </c>
      <c r="G18" s="7" t="s">
        <v>55</v>
      </c>
      <c r="H18" s="16" t="s">
        <v>56</v>
      </c>
      <c r="I18" s="28">
        <v>0.47222222222222221</v>
      </c>
      <c r="J18" s="28">
        <v>0.51527777777777772</v>
      </c>
      <c r="K18" s="22">
        <f t="shared" si="2"/>
        <v>4.3055555555555514E-2</v>
      </c>
      <c r="L18" s="9">
        <v>19546</v>
      </c>
      <c r="M18" s="29">
        <v>19558</v>
      </c>
      <c r="N18" s="11">
        <f t="shared" si="1"/>
        <v>12</v>
      </c>
    </row>
    <row r="19" spans="1:14" ht="75" x14ac:dyDescent="0.25">
      <c r="A19" s="3">
        <v>45463</v>
      </c>
      <c r="B19" s="26"/>
      <c r="C19" s="5" t="s">
        <v>21</v>
      </c>
      <c r="D19" s="5" t="s">
        <v>57</v>
      </c>
      <c r="E19" s="19" t="s">
        <v>58</v>
      </c>
      <c r="F19" s="14" t="s">
        <v>39</v>
      </c>
      <c r="G19" s="7" t="s">
        <v>59</v>
      </c>
      <c r="H19" s="16" t="s">
        <v>60</v>
      </c>
      <c r="I19" s="28">
        <v>0.375</v>
      </c>
      <c r="J19" s="28">
        <v>0.64583333333333337</v>
      </c>
      <c r="K19" s="22">
        <f t="shared" si="2"/>
        <v>0.27083333333333337</v>
      </c>
      <c r="L19" s="9">
        <v>19558</v>
      </c>
      <c r="M19" s="29">
        <v>19708</v>
      </c>
      <c r="N19" s="11">
        <f t="shared" si="1"/>
        <v>150</v>
      </c>
    </row>
    <row r="20" spans="1:14" ht="30" x14ac:dyDescent="0.25">
      <c r="A20" s="3">
        <v>45467</v>
      </c>
      <c r="B20" s="18"/>
      <c r="C20" s="5" t="s">
        <v>21</v>
      </c>
      <c r="D20" s="5" t="s">
        <v>61</v>
      </c>
      <c r="E20" s="13" t="s">
        <v>62</v>
      </c>
      <c r="F20" s="14" t="s">
        <v>43</v>
      </c>
      <c r="G20" s="20" t="s">
        <v>63</v>
      </c>
      <c r="H20" s="5" t="s">
        <v>64</v>
      </c>
      <c r="I20" s="21">
        <v>0.39583333333333331</v>
      </c>
      <c r="J20" s="21">
        <v>0.41666666666666669</v>
      </c>
      <c r="K20" s="22">
        <f t="shared" si="2"/>
        <v>2.083333333333337E-2</v>
      </c>
      <c r="L20" s="9">
        <v>19708</v>
      </c>
      <c r="M20" s="23">
        <v>19726</v>
      </c>
      <c r="N20" s="11">
        <f t="shared" si="1"/>
        <v>18</v>
      </c>
    </row>
    <row r="21" spans="1:14" s="24" customFormat="1" x14ac:dyDescent="0.25">
      <c r="A21" s="3">
        <v>45467</v>
      </c>
      <c r="B21" s="18"/>
      <c r="C21" s="5" t="s">
        <v>21</v>
      </c>
      <c r="D21" s="27" t="s">
        <v>42</v>
      </c>
      <c r="E21" s="13" t="s">
        <v>26</v>
      </c>
      <c r="F21" s="14" t="s">
        <v>43</v>
      </c>
      <c r="G21" s="7" t="s">
        <v>44</v>
      </c>
      <c r="H21" s="5" t="s">
        <v>65</v>
      </c>
      <c r="I21" s="21">
        <v>0.47222222222222221</v>
      </c>
      <c r="J21" s="21">
        <v>0.52777777777777779</v>
      </c>
      <c r="K21" s="22">
        <f t="shared" si="2"/>
        <v>5.555555555555558E-2</v>
      </c>
      <c r="L21" s="9">
        <v>19726</v>
      </c>
      <c r="M21" s="23">
        <v>19747</v>
      </c>
      <c r="N21" s="11">
        <f>M21-L21</f>
        <v>21</v>
      </c>
    </row>
    <row r="22" spans="1:14" ht="45" x14ac:dyDescent="0.25">
      <c r="A22" s="3">
        <v>45468</v>
      </c>
      <c r="B22" s="26"/>
      <c r="C22" s="5" t="s">
        <v>21</v>
      </c>
      <c r="D22" s="16" t="s">
        <v>66</v>
      </c>
      <c r="E22" s="19" t="s">
        <v>67</v>
      </c>
      <c r="F22" s="5" t="s">
        <v>68</v>
      </c>
      <c r="G22" s="34" t="s">
        <v>70</v>
      </c>
      <c r="H22" s="16" t="s">
        <v>71</v>
      </c>
      <c r="I22" s="28">
        <v>0.45833333333333331</v>
      </c>
      <c r="J22" s="28">
        <v>0.60416666666666663</v>
      </c>
      <c r="K22" s="22">
        <f t="shared" si="2"/>
        <v>0.14583333333333331</v>
      </c>
      <c r="L22" s="9">
        <v>19747</v>
      </c>
      <c r="M22" s="29">
        <v>19891</v>
      </c>
      <c r="N22" s="11">
        <f t="shared" ref="H22:N40" si="3">M22-L22</f>
        <v>144</v>
      </c>
    </row>
    <row r="23" spans="1:14" x14ac:dyDescent="0.25">
      <c r="A23" s="3">
        <v>45469</v>
      </c>
      <c r="B23" s="26"/>
      <c r="C23" s="5" t="s">
        <v>21</v>
      </c>
      <c r="D23" s="5" t="s">
        <v>72</v>
      </c>
      <c r="E23" s="13" t="s">
        <v>73</v>
      </c>
      <c r="F23" s="14" t="s">
        <v>43</v>
      </c>
      <c r="G23" s="7" t="s">
        <v>44</v>
      </c>
      <c r="H23" s="16" t="s">
        <v>74</v>
      </c>
      <c r="I23" s="28">
        <v>0.41666666666666669</v>
      </c>
      <c r="J23" s="28">
        <v>0.52083333333333337</v>
      </c>
      <c r="K23" s="22">
        <f t="shared" si="2"/>
        <v>0.10416666666666669</v>
      </c>
      <c r="L23" s="9">
        <v>19891</v>
      </c>
      <c r="M23" s="29">
        <v>19911</v>
      </c>
      <c r="N23" s="11">
        <f t="shared" si="3"/>
        <v>20</v>
      </c>
    </row>
    <row r="24" spans="1:14" ht="30" x14ac:dyDescent="0.25">
      <c r="A24" s="3">
        <v>45469</v>
      </c>
      <c r="B24" s="26"/>
      <c r="C24" s="5" t="s">
        <v>21</v>
      </c>
      <c r="D24" s="27" t="s">
        <v>75</v>
      </c>
      <c r="E24" s="19" t="s">
        <v>76</v>
      </c>
      <c r="F24" s="14" t="s">
        <v>43</v>
      </c>
      <c r="G24" s="7" t="s">
        <v>44</v>
      </c>
      <c r="H24" s="5" t="s">
        <v>83</v>
      </c>
      <c r="I24" s="28">
        <v>0.66666666666666663</v>
      </c>
      <c r="J24" s="28">
        <v>0.80555555555555558</v>
      </c>
      <c r="K24" s="22">
        <f t="shared" si="2"/>
        <v>0.13888888888888895</v>
      </c>
      <c r="L24" s="9">
        <v>19911</v>
      </c>
      <c r="M24" s="29">
        <v>19932</v>
      </c>
      <c r="N24" s="11">
        <f t="shared" si="3"/>
        <v>21</v>
      </c>
    </row>
    <row r="25" spans="1:14" s="24" customFormat="1" ht="45" x14ac:dyDescent="0.25">
      <c r="A25" s="3">
        <v>45471</v>
      </c>
      <c r="B25" s="18"/>
      <c r="C25" s="5" t="s">
        <v>21</v>
      </c>
      <c r="D25" s="16" t="s">
        <v>66</v>
      </c>
      <c r="E25" s="19" t="s">
        <v>67</v>
      </c>
      <c r="F25" s="5" t="s">
        <v>77</v>
      </c>
      <c r="G25" s="20" t="s">
        <v>78</v>
      </c>
      <c r="H25" s="5" t="s">
        <v>82</v>
      </c>
      <c r="I25" s="21">
        <v>0.58333333333333337</v>
      </c>
      <c r="J25" s="21">
        <v>0.78472222222222221</v>
      </c>
      <c r="K25" s="22">
        <f t="shared" si="2"/>
        <v>0.20138888888888884</v>
      </c>
      <c r="L25" s="9">
        <v>19932</v>
      </c>
      <c r="M25" s="23">
        <v>20150</v>
      </c>
      <c r="N25" s="11">
        <f t="shared" si="3"/>
        <v>218</v>
      </c>
    </row>
    <row r="26" spans="1:14" x14ac:dyDescent="0.25">
      <c r="A26" s="17"/>
      <c r="B26" s="26"/>
      <c r="C26" s="5"/>
      <c r="D26" s="14"/>
      <c r="E26" s="19"/>
      <c r="F26" s="14"/>
      <c r="G26" s="20"/>
      <c r="H26" s="16"/>
      <c r="I26" s="28"/>
      <c r="J26" s="28"/>
      <c r="K26" s="22" t="str">
        <f t="shared" si="2"/>
        <v/>
      </c>
      <c r="L26" s="9"/>
      <c r="M26" s="29"/>
      <c r="N26" s="11">
        <f t="shared" si="3"/>
        <v>0</v>
      </c>
    </row>
    <row r="27" spans="1:14" s="24" customFormat="1" x14ac:dyDescent="0.25">
      <c r="A27" s="17"/>
      <c r="B27" s="18"/>
      <c r="C27" s="5"/>
      <c r="D27" s="5"/>
      <c r="E27" s="6"/>
      <c r="F27" s="14"/>
      <c r="G27" s="7"/>
      <c r="H27" s="5"/>
      <c r="I27" s="21"/>
      <c r="J27" s="21"/>
      <c r="K27" s="22" t="str">
        <f t="shared" si="2"/>
        <v/>
      </c>
      <c r="L27" s="9"/>
      <c r="M27" s="23"/>
      <c r="N27" s="11">
        <f t="shared" si="3"/>
        <v>0</v>
      </c>
    </row>
    <row r="28" spans="1:14" ht="30" customHeight="1" x14ac:dyDescent="0.25">
      <c r="A28" s="25"/>
      <c r="B28" s="26"/>
      <c r="C28" s="27"/>
      <c r="D28" s="30"/>
      <c r="E28" s="19"/>
      <c r="F28" s="14"/>
      <c r="G28" s="20"/>
      <c r="H28" s="27"/>
      <c r="I28" s="28"/>
      <c r="J28" s="28"/>
      <c r="K28" s="22" t="str">
        <f t="shared" si="2"/>
        <v/>
      </c>
      <c r="L28" s="9"/>
      <c r="M28" s="29"/>
      <c r="N28" s="11">
        <f t="shared" si="3"/>
        <v>0</v>
      </c>
    </row>
    <row r="29" spans="1:14" ht="30" customHeight="1" x14ac:dyDescent="0.25">
      <c r="A29" s="25"/>
      <c r="B29" s="26"/>
      <c r="C29" s="27"/>
      <c r="D29" s="30"/>
      <c r="E29" s="19"/>
      <c r="F29" s="14"/>
      <c r="G29" s="20"/>
      <c r="H29" s="27"/>
      <c r="I29" s="28"/>
      <c r="J29" s="28"/>
      <c r="K29" s="22" t="str">
        <f t="shared" si="2"/>
        <v/>
      </c>
      <c r="L29" s="9"/>
      <c r="M29" s="29"/>
      <c r="N29" s="11">
        <f t="shared" si="3"/>
        <v>0</v>
      </c>
    </row>
    <row r="30" spans="1:14" ht="30" customHeight="1" x14ac:dyDescent="0.25">
      <c r="A30" s="25"/>
      <c r="B30" s="26"/>
      <c r="C30" s="27"/>
      <c r="D30" s="30"/>
      <c r="E30" s="19"/>
      <c r="F30" s="14"/>
      <c r="G30" s="20"/>
      <c r="H30" s="16"/>
      <c r="I30" s="28"/>
      <c r="J30" s="28"/>
      <c r="K30" s="22" t="str">
        <f t="shared" si="2"/>
        <v/>
      </c>
      <c r="L30" s="9"/>
      <c r="M30" s="29"/>
      <c r="N30" s="11">
        <f t="shared" si="3"/>
        <v>0</v>
      </c>
    </row>
    <row r="31" spans="1:14" ht="30" customHeight="1" x14ac:dyDescent="0.25">
      <c r="A31" s="25"/>
      <c r="B31" s="26"/>
      <c r="C31" s="27"/>
      <c r="D31" s="30"/>
      <c r="E31" s="19"/>
      <c r="F31" s="14"/>
      <c r="G31" s="20"/>
      <c r="H31" s="16"/>
      <c r="I31" s="28"/>
      <c r="J31" s="28"/>
      <c r="K31" s="22" t="str">
        <f t="shared" si="2"/>
        <v/>
      </c>
      <c r="L31" s="9"/>
      <c r="M31" s="29"/>
      <c r="N31" s="11">
        <f t="shared" si="3"/>
        <v>0</v>
      </c>
    </row>
    <row r="32" spans="1:14" ht="30" customHeight="1" x14ac:dyDescent="0.25">
      <c r="A32" s="25"/>
      <c r="B32" s="26"/>
      <c r="C32" s="27"/>
      <c r="D32" s="30"/>
      <c r="E32" s="19"/>
      <c r="F32" s="14"/>
      <c r="G32" s="20"/>
      <c r="H32" s="27"/>
      <c r="I32" s="28"/>
      <c r="J32" s="28"/>
      <c r="K32" s="22" t="str">
        <f t="shared" si="2"/>
        <v/>
      </c>
      <c r="L32" s="9">
        <f t="shared" ref="L32:L39" si="4">M31</f>
        <v>0</v>
      </c>
      <c r="M32" s="29"/>
      <c r="N32" s="11">
        <f t="shared" si="3"/>
        <v>0</v>
      </c>
    </row>
    <row r="33" spans="1:41" s="31" customFormat="1" ht="30" customHeight="1" x14ac:dyDescent="0.25">
      <c r="A33" s="17"/>
      <c r="B33" s="18"/>
      <c r="C33" s="14"/>
      <c r="D33" s="14"/>
      <c r="E33" s="19"/>
      <c r="F33" s="14"/>
      <c r="G33" s="20"/>
      <c r="H33" s="5"/>
      <c r="I33" s="21"/>
      <c r="J33" s="21"/>
      <c r="K33" s="22" t="str">
        <f t="shared" si="2"/>
        <v/>
      </c>
      <c r="L33" s="9">
        <f t="shared" si="4"/>
        <v>0</v>
      </c>
      <c r="M33" s="23"/>
      <c r="N33" s="11">
        <f t="shared" si="3"/>
        <v>0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41" ht="30" customHeight="1" x14ac:dyDescent="0.25">
      <c r="A34" s="25"/>
      <c r="B34" s="26"/>
      <c r="C34" s="27"/>
      <c r="D34" s="30"/>
      <c r="E34" s="19"/>
      <c r="F34" s="14"/>
      <c r="G34" s="20"/>
      <c r="H34" s="16"/>
      <c r="I34" s="28"/>
      <c r="J34" s="28"/>
      <c r="K34" s="22" t="str">
        <f t="shared" si="2"/>
        <v/>
      </c>
      <c r="L34" s="9">
        <f t="shared" si="4"/>
        <v>0</v>
      </c>
      <c r="M34" s="29"/>
      <c r="N34" s="11">
        <f t="shared" si="3"/>
        <v>0</v>
      </c>
    </row>
    <row r="35" spans="1:41" ht="30" customHeight="1" x14ac:dyDescent="0.25">
      <c r="A35" s="25"/>
      <c r="B35" s="26"/>
      <c r="C35" s="27"/>
      <c r="D35" s="30"/>
      <c r="E35" s="19"/>
      <c r="F35" s="14"/>
      <c r="G35" s="20"/>
      <c r="H35" s="27"/>
      <c r="I35" s="28"/>
      <c r="J35" s="28"/>
      <c r="K35" s="22" t="str">
        <f t="shared" si="2"/>
        <v/>
      </c>
      <c r="L35" s="9">
        <f t="shared" si="4"/>
        <v>0</v>
      </c>
      <c r="M35" s="29"/>
      <c r="N35" s="11">
        <f t="shared" si="3"/>
        <v>0</v>
      </c>
    </row>
    <row r="36" spans="1:41" ht="30" customHeight="1" x14ac:dyDescent="0.25">
      <c r="A36" s="25"/>
      <c r="B36" s="26"/>
      <c r="C36" s="27"/>
      <c r="D36" s="30"/>
      <c r="E36" s="19"/>
      <c r="F36" s="14"/>
      <c r="G36" s="20"/>
      <c r="H36" s="16"/>
      <c r="I36" s="28"/>
      <c r="J36" s="28"/>
      <c r="K36" s="22" t="str">
        <f t="shared" si="2"/>
        <v/>
      </c>
      <c r="L36" s="9">
        <f t="shared" si="4"/>
        <v>0</v>
      </c>
      <c r="M36" s="29"/>
      <c r="N36" s="11">
        <f t="shared" si="3"/>
        <v>0</v>
      </c>
    </row>
    <row r="37" spans="1:41" ht="30" customHeight="1" x14ac:dyDescent="0.25">
      <c r="A37" s="25"/>
      <c r="B37" s="26"/>
      <c r="C37" s="27"/>
      <c r="D37" s="30"/>
      <c r="E37" s="19"/>
      <c r="F37" s="14"/>
      <c r="G37" s="20"/>
      <c r="H37" s="16"/>
      <c r="I37" s="28"/>
      <c r="J37" s="28"/>
      <c r="K37" s="22" t="str">
        <f t="shared" si="2"/>
        <v/>
      </c>
      <c r="L37" s="9">
        <f t="shared" si="4"/>
        <v>0</v>
      </c>
      <c r="M37" s="29"/>
      <c r="N37" s="11">
        <f t="shared" si="3"/>
        <v>0</v>
      </c>
    </row>
    <row r="38" spans="1:41" ht="30" customHeight="1" x14ac:dyDescent="0.25">
      <c r="A38" s="25"/>
      <c r="B38" s="26"/>
      <c r="C38" s="27"/>
      <c r="D38" s="30"/>
      <c r="E38" s="19"/>
      <c r="F38" s="14"/>
      <c r="G38" s="20"/>
      <c r="H38" s="27"/>
      <c r="I38" s="28"/>
      <c r="J38" s="28"/>
      <c r="K38" s="22" t="str">
        <f t="shared" si="2"/>
        <v/>
      </c>
      <c r="L38" s="9">
        <f t="shared" si="4"/>
        <v>0</v>
      </c>
      <c r="M38" s="29"/>
      <c r="N38" s="11">
        <f t="shared" si="3"/>
        <v>0</v>
      </c>
    </row>
    <row r="39" spans="1:41" ht="30" customHeight="1" x14ac:dyDescent="0.25">
      <c r="A39" s="25"/>
      <c r="B39" s="26"/>
      <c r="C39" s="27"/>
      <c r="D39" s="30"/>
      <c r="E39" s="19"/>
      <c r="F39" s="14"/>
      <c r="G39" s="20"/>
      <c r="H39" s="27"/>
      <c r="I39" s="28"/>
      <c r="J39" s="28"/>
      <c r="K39" s="22" t="str">
        <f t="shared" si="2"/>
        <v/>
      </c>
      <c r="L39" s="9">
        <f t="shared" si="4"/>
        <v>0</v>
      </c>
      <c r="M39" s="29"/>
      <c r="N39" s="11">
        <f t="shared" si="3"/>
        <v>0</v>
      </c>
    </row>
    <row r="40" spans="1:41" ht="30" customHeight="1" x14ac:dyDescent="0.25">
      <c r="A40" s="20"/>
      <c r="B40" s="27"/>
      <c r="C40" s="28"/>
      <c r="D40" s="28"/>
      <c r="E40" s="22" t="str">
        <f t="shared" si="2"/>
        <v/>
      </c>
      <c r="F40" s="9">
        <f>M39</f>
        <v>0</v>
      </c>
      <c r="G40" s="29"/>
      <c r="H40" s="11">
        <f t="shared" si="3"/>
        <v>0</v>
      </c>
    </row>
    <row r="43" spans="1:41" s="32" customForma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52" spans="1:26" s="31" customForma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26" s="31" customForma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192" s="24" customFormat="1" x14ac:dyDescent="0.25"/>
    <row r="307" spans="1:8" x14ac:dyDescent="0.25">
      <c r="A307" s="20"/>
      <c r="B307" s="27"/>
      <c r="C307" s="28"/>
      <c r="D307" s="28"/>
      <c r="E307" s="22" t="str">
        <f t="shared" ref="E307:K369" si="5">IF(C307="","",IF(D307="","",D307-C307))</f>
        <v/>
      </c>
      <c r="F307" s="9" t="e">
        <f>#REF!</f>
        <v>#REF!</v>
      </c>
      <c r="G307" s="29"/>
      <c r="H307" s="11" t="e">
        <f t="shared" ref="H307:H315" si="6">G307-F307</f>
        <v>#REF!</v>
      </c>
    </row>
    <row r="308" spans="1:8" x14ac:dyDescent="0.25">
      <c r="A308" s="20"/>
      <c r="B308" s="27"/>
      <c r="C308" s="28"/>
      <c r="D308" s="28"/>
      <c r="E308" s="22" t="str">
        <f t="shared" si="5"/>
        <v/>
      </c>
      <c r="F308" s="9">
        <f t="shared" ref="F308:L368" si="7">G307</f>
        <v>0</v>
      </c>
      <c r="G308" s="29"/>
      <c r="H308" s="11">
        <f t="shared" si="6"/>
        <v>0</v>
      </c>
    </row>
    <row r="309" spans="1:8" x14ac:dyDescent="0.25">
      <c r="A309" s="20"/>
      <c r="B309" s="27"/>
      <c r="C309" s="28"/>
      <c r="D309" s="28"/>
      <c r="E309" s="22" t="str">
        <f t="shared" si="5"/>
        <v/>
      </c>
      <c r="F309" s="9">
        <f t="shared" si="7"/>
        <v>0</v>
      </c>
      <c r="G309" s="29"/>
      <c r="H309" s="11">
        <f t="shared" si="6"/>
        <v>0</v>
      </c>
    </row>
    <row r="310" spans="1:8" x14ac:dyDescent="0.25">
      <c r="A310" s="20"/>
      <c r="B310" s="27"/>
      <c r="C310" s="28"/>
      <c r="D310" s="28"/>
      <c r="E310" s="22" t="str">
        <f t="shared" si="5"/>
        <v/>
      </c>
      <c r="F310" s="9">
        <f t="shared" si="7"/>
        <v>0</v>
      </c>
      <c r="G310" s="29"/>
      <c r="H310" s="11">
        <f t="shared" si="6"/>
        <v>0</v>
      </c>
    </row>
    <row r="311" spans="1:8" x14ac:dyDescent="0.25">
      <c r="A311" s="20"/>
      <c r="B311" s="27"/>
      <c r="C311" s="28"/>
      <c r="D311" s="28"/>
      <c r="E311" s="22" t="str">
        <f t="shared" si="5"/>
        <v/>
      </c>
      <c r="F311" s="9">
        <f t="shared" si="7"/>
        <v>0</v>
      </c>
      <c r="G311" s="29"/>
      <c r="H311" s="11">
        <f t="shared" si="6"/>
        <v>0</v>
      </c>
    </row>
    <row r="312" spans="1:8" x14ac:dyDescent="0.25">
      <c r="A312" s="20"/>
      <c r="B312" s="27"/>
      <c r="C312" s="28"/>
      <c r="D312" s="28"/>
      <c r="E312" s="22" t="str">
        <f t="shared" si="5"/>
        <v/>
      </c>
      <c r="F312" s="9">
        <f t="shared" si="7"/>
        <v>0</v>
      </c>
      <c r="G312" s="29"/>
      <c r="H312" s="11">
        <f t="shared" si="6"/>
        <v>0</v>
      </c>
    </row>
    <row r="313" spans="1:8" x14ac:dyDescent="0.25">
      <c r="A313" s="20"/>
      <c r="B313" s="27"/>
      <c r="C313" s="28"/>
      <c r="D313" s="28"/>
      <c r="E313" s="22" t="str">
        <f t="shared" si="5"/>
        <v/>
      </c>
      <c r="F313" s="9">
        <f t="shared" si="7"/>
        <v>0</v>
      </c>
      <c r="G313" s="29"/>
      <c r="H313" s="11">
        <f t="shared" si="6"/>
        <v>0</v>
      </c>
    </row>
    <row r="314" spans="1:8" x14ac:dyDescent="0.25">
      <c r="A314" s="20"/>
      <c r="B314" s="27"/>
      <c r="C314" s="28"/>
      <c r="D314" s="28"/>
      <c r="E314" s="22" t="str">
        <f t="shared" si="5"/>
        <v/>
      </c>
      <c r="F314" s="9">
        <f t="shared" si="7"/>
        <v>0</v>
      </c>
      <c r="G314" s="29"/>
      <c r="H314" s="11">
        <f t="shared" si="6"/>
        <v>0</v>
      </c>
    </row>
    <row r="315" spans="1:8" x14ac:dyDescent="0.25">
      <c r="A315" s="20"/>
      <c r="B315" s="27"/>
      <c r="C315" s="28"/>
      <c r="D315" s="28"/>
      <c r="E315" s="22" t="str">
        <f t="shared" si="5"/>
        <v/>
      </c>
      <c r="F315" s="9">
        <f t="shared" si="7"/>
        <v>0</v>
      </c>
      <c r="G315" s="29"/>
      <c r="H315" s="11">
        <f t="shared" si="6"/>
        <v>0</v>
      </c>
    </row>
    <row r="316" spans="1:8" x14ac:dyDescent="0.25">
      <c r="A316" s="20"/>
      <c r="B316" s="27"/>
      <c r="C316" s="28"/>
      <c r="D316" s="28"/>
      <c r="E316" s="22" t="str">
        <f t="shared" si="5"/>
        <v/>
      </c>
      <c r="F316" s="9">
        <f t="shared" si="7"/>
        <v>0</v>
      </c>
      <c r="G316" s="29"/>
      <c r="H316" s="11">
        <f t="shared" ref="H316:N329" si="8">G316-F316</f>
        <v>0</v>
      </c>
    </row>
    <row r="317" spans="1:8" x14ac:dyDescent="0.25">
      <c r="A317" s="20"/>
      <c r="B317" s="27"/>
      <c r="C317" s="28"/>
      <c r="D317" s="28"/>
      <c r="E317" s="22" t="str">
        <f t="shared" si="5"/>
        <v/>
      </c>
      <c r="F317" s="9">
        <f t="shared" si="7"/>
        <v>0</v>
      </c>
      <c r="G317" s="29"/>
      <c r="H317" s="11">
        <f t="shared" si="8"/>
        <v>0</v>
      </c>
    </row>
    <row r="318" spans="1:8" x14ac:dyDescent="0.25">
      <c r="A318" s="20"/>
      <c r="B318" s="27"/>
      <c r="C318" s="28"/>
      <c r="D318" s="28"/>
      <c r="E318" s="22" t="str">
        <f t="shared" si="5"/>
        <v/>
      </c>
      <c r="F318" s="9">
        <f t="shared" si="7"/>
        <v>0</v>
      </c>
      <c r="G318" s="29"/>
      <c r="H318" s="11">
        <f t="shared" si="8"/>
        <v>0</v>
      </c>
    </row>
    <row r="319" spans="1:8" x14ac:dyDescent="0.25">
      <c r="A319" s="20"/>
      <c r="B319" s="27"/>
      <c r="C319" s="28"/>
      <c r="D319" s="28"/>
      <c r="E319" s="22" t="str">
        <f t="shared" si="5"/>
        <v/>
      </c>
      <c r="F319" s="9">
        <f t="shared" si="7"/>
        <v>0</v>
      </c>
      <c r="G319" s="29"/>
      <c r="H319" s="11">
        <f t="shared" si="8"/>
        <v>0</v>
      </c>
    </row>
    <row r="320" spans="1:8" x14ac:dyDescent="0.25">
      <c r="A320" s="20"/>
      <c r="B320" s="27"/>
      <c r="C320" s="28"/>
      <c r="D320" s="28"/>
      <c r="E320" s="22" t="str">
        <f t="shared" si="5"/>
        <v/>
      </c>
      <c r="F320" s="9">
        <f t="shared" si="7"/>
        <v>0</v>
      </c>
      <c r="G320" s="29"/>
      <c r="H320" s="11">
        <f t="shared" si="8"/>
        <v>0</v>
      </c>
    </row>
    <row r="321" spans="1:14" x14ac:dyDescent="0.25">
      <c r="A321" s="25"/>
      <c r="B321" s="26"/>
      <c r="C321" s="27"/>
      <c r="D321" s="30"/>
      <c r="E321" s="19" t="str">
        <f>IF(D321="","",VLOOKUP(D321,[1]SOLICITANTE!B$3:K$85,10))</f>
        <v/>
      </c>
      <c r="F321" s="14"/>
      <c r="G321" s="20"/>
      <c r="H321" s="27"/>
      <c r="I321" s="28"/>
      <c r="J321" s="28"/>
      <c r="K321" s="22" t="str">
        <f t="shared" si="5"/>
        <v/>
      </c>
      <c r="L321" s="9">
        <f>G320</f>
        <v>0</v>
      </c>
      <c r="M321" s="29"/>
      <c r="N321" s="11">
        <f t="shared" si="8"/>
        <v>0</v>
      </c>
    </row>
    <row r="322" spans="1:14" x14ac:dyDescent="0.25">
      <c r="A322" s="25"/>
      <c r="B322" s="26"/>
      <c r="C322" s="27"/>
      <c r="D322" s="30"/>
      <c r="E322" s="19" t="str">
        <f>IF(D322="","",VLOOKUP(D322,[1]SOLICITANTE!B$3:K$85,10))</f>
        <v/>
      </c>
      <c r="F322" s="14"/>
      <c r="G322" s="20"/>
      <c r="H322" s="27"/>
      <c r="I322" s="28"/>
      <c r="J322" s="28"/>
      <c r="K322" s="22" t="str">
        <f t="shared" si="5"/>
        <v/>
      </c>
      <c r="L322" s="9">
        <f t="shared" si="7"/>
        <v>0</v>
      </c>
      <c r="M322" s="29"/>
      <c r="N322" s="11">
        <f t="shared" si="8"/>
        <v>0</v>
      </c>
    </row>
    <row r="323" spans="1:14" x14ac:dyDescent="0.25">
      <c r="A323" s="25"/>
      <c r="B323" s="26"/>
      <c r="C323" s="27"/>
      <c r="D323" s="30"/>
      <c r="E323" s="19" t="str">
        <f>IF(D323="","",VLOOKUP(D323,[1]SOLICITANTE!B$3:K$85,10))</f>
        <v/>
      </c>
      <c r="F323" s="14"/>
      <c r="G323" s="20"/>
      <c r="H323" s="27"/>
      <c r="I323" s="28"/>
      <c r="J323" s="28"/>
      <c r="K323" s="22" t="str">
        <f t="shared" si="5"/>
        <v/>
      </c>
      <c r="L323" s="9">
        <f t="shared" si="7"/>
        <v>0</v>
      </c>
      <c r="M323" s="29"/>
      <c r="N323" s="11">
        <f t="shared" si="8"/>
        <v>0</v>
      </c>
    </row>
    <row r="324" spans="1:14" x14ac:dyDescent="0.25">
      <c r="A324" s="25"/>
      <c r="B324" s="26"/>
      <c r="C324" s="27"/>
      <c r="D324" s="30"/>
      <c r="E324" s="19" t="str">
        <f>IF(D324="","",VLOOKUP(D324,[1]SOLICITANTE!B$3:K$85,10))</f>
        <v/>
      </c>
      <c r="F324" s="14"/>
      <c r="G324" s="20"/>
      <c r="H324" s="27"/>
      <c r="I324" s="28"/>
      <c r="J324" s="28"/>
      <c r="K324" s="22" t="str">
        <f t="shared" si="5"/>
        <v/>
      </c>
      <c r="L324" s="9">
        <f t="shared" si="7"/>
        <v>0</v>
      </c>
      <c r="M324" s="29"/>
      <c r="N324" s="11">
        <f t="shared" si="8"/>
        <v>0</v>
      </c>
    </row>
    <row r="325" spans="1:14" x14ac:dyDescent="0.25">
      <c r="A325" s="25"/>
      <c r="B325" s="26"/>
      <c r="C325" s="27"/>
      <c r="D325" s="30"/>
      <c r="E325" s="19" t="str">
        <f>IF(D325="","",VLOOKUP(D325,[1]SOLICITANTE!B$3:K$85,10))</f>
        <v/>
      </c>
      <c r="F325" s="14"/>
      <c r="G325" s="20"/>
      <c r="H325" s="27"/>
      <c r="I325" s="28"/>
      <c r="J325" s="28"/>
      <c r="K325" s="22" t="str">
        <f t="shared" si="5"/>
        <v/>
      </c>
      <c r="L325" s="9">
        <f t="shared" si="7"/>
        <v>0</v>
      </c>
      <c r="M325" s="29"/>
      <c r="N325" s="11">
        <f t="shared" si="8"/>
        <v>0</v>
      </c>
    </row>
    <row r="326" spans="1:14" x14ac:dyDescent="0.25">
      <c r="A326" s="25"/>
      <c r="B326" s="26"/>
      <c r="C326" s="27"/>
      <c r="D326" s="30"/>
      <c r="E326" s="19" t="str">
        <f>IF(D326="","",VLOOKUP(D326,[1]SOLICITANTE!B$3:K$85,10))</f>
        <v/>
      </c>
      <c r="F326" s="14"/>
      <c r="G326" s="20"/>
      <c r="H326" s="27"/>
      <c r="I326" s="28"/>
      <c r="J326" s="28"/>
      <c r="K326" s="22" t="str">
        <f t="shared" si="5"/>
        <v/>
      </c>
      <c r="L326" s="9">
        <f t="shared" si="7"/>
        <v>0</v>
      </c>
      <c r="M326" s="29"/>
      <c r="N326" s="11">
        <f t="shared" si="8"/>
        <v>0</v>
      </c>
    </row>
    <row r="327" spans="1:14" x14ac:dyDescent="0.25">
      <c r="A327" s="25"/>
      <c r="B327" s="26"/>
      <c r="C327" s="27"/>
      <c r="D327" s="30"/>
      <c r="E327" s="19" t="str">
        <f>IF(D327="","",VLOOKUP(D327,[1]SOLICITANTE!B$3:K$85,10))</f>
        <v/>
      </c>
      <c r="F327" s="14"/>
      <c r="G327" s="20"/>
      <c r="H327" s="27"/>
      <c r="I327" s="28"/>
      <c r="J327" s="28"/>
      <c r="K327" s="22" t="str">
        <f t="shared" si="5"/>
        <v/>
      </c>
      <c r="L327" s="9">
        <f t="shared" si="7"/>
        <v>0</v>
      </c>
      <c r="M327" s="29"/>
      <c r="N327" s="11">
        <f t="shared" si="8"/>
        <v>0</v>
      </c>
    </row>
    <row r="328" spans="1:14" x14ac:dyDescent="0.25">
      <c r="A328" s="25"/>
      <c r="B328" s="26"/>
      <c r="C328" s="27"/>
      <c r="D328" s="30"/>
      <c r="E328" s="19" t="str">
        <f>IF(D328="","",VLOOKUP(D328,[1]SOLICITANTE!B$3:K$85,10))</f>
        <v/>
      </c>
      <c r="F328" s="14"/>
      <c r="G328" s="20"/>
      <c r="H328" s="27"/>
      <c r="I328" s="28"/>
      <c r="J328" s="28"/>
      <c r="K328" s="22" t="str">
        <f t="shared" si="5"/>
        <v/>
      </c>
      <c r="L328" s="9">
        <f t="shared" si="7"/>
        <v>0</v>
      </c>
      <c r="M328" s="29"/>
      <c r="N328" s="11">
        <f t="shared" si="8"/>
        <v>0</v>
      </c>
    </row>
    <row r="329" spans="1:14" x14ac:dyDescent="0.25">
      <c r="A329" s="25"/>
      <c r="B329" s="26"/>
      <c r="C329" s="27"/>
      <c r="D329" s="30"/>
      <c r="E329" s="19" t="str">
        <f>IF(D329="","",VLOOKUP(D329,[1]SOLICITANTE!B$3:K$85,10))</f>
        <v/>
      </c>
      <c r="F329" s="14"/>
      <c r="G329" s="20"/>
      <c r="H329" s="27"/>
      <c r="I329" s="28"/>
      <c r="J329" s="28"/>
      <c r="K329" s="22" t="str">
        <f t="shared" si="5"/>
        <v/>
      </c>
      <c r="L329" s="9">
        <f t="shared" si="7"/>
        <v>0</v>
      </c>
      <c r="M329" s="29"/>
      <c r="N329" s="11">
        <f t="shared" si="8"/>
        <v>0</v>
      </c>
    </row>
    <row r="330" spans="1:14" x14ac:dyDescent="0.25">
      <c r="A330" s="25"/>
      <c r="B330" s="26"/>
      <c r="C330" s="27"/>
      <c r="D330" s="30"/>
      <c r="E330" s="19" t="str">
        <f>IF(D330="","",VLOOKUP(D330,[1]SOLICITANTE!B$3:K$85,10))</f>
        <v/>
      </c>
      <c r="F330" s="14"/>
      <c r="G330" s="20"/>
      <c r="H330" s="27"/>
      <c r="I330" s="28"/>
      <c r="J330" s="28"/>
      <c r="K330" s="22" t="str">
        <f t="shared" si="5"/>
        <v/>
      </c>
      <c r="L330" s="9">
        <f t="shared" si="7"/>
        <v>0</v>
      </c>
      <c r="M330" s="29"/>
      <c r="N330" s="11" t="str">
        <f t="shared" ref="N330:N393" si="9">IF(M330=0,"",M330-L330)</f>
        <v/>
      </c>
    </row>
    <row r="331" spans="1:14" x14ac:dyDescent="0.25">
      <c r="A331" s="25"/>
      <c r="B331" s="26"/>
      <c r="C331" s="27"/>
      <c r="D331" s="30"/>
      <c r="E331" s="19" t="str">
        <f>IF(D331="","",VLOOKUP(D331,[1]SOLICITANTE!B$3:K$85,10))</f>
        <v/>
      </c>
      <c r="F331" s="14"/>
      <c r="G331" s="20"/>
      <c r="H331" s="27"/>
      <c r="I331" s="28"/>
      <c r="J331" s="28"/>
      <c r="K331" s="22" t="str">
        <f t="shared" si="5"/>
        <v/>
      </c>
      <c r="L331" s="9">
        <f t="shared" si="7"/>
        <v>0</v>
      </c>
      <c r="M331" s="29"/>
      <c r="N331" s="11" t="str">
        <f t="shared" si="9"/>
        <v/>
      </c>
    </row>
    <row r="332" spans="1:14" x14ac:dyDescent="0.25">
      <c r="A332" s="25"/>
      <c r="B332" s="26"/>
      <c r="C332" s="27"/>
      <c r="D332" s="30"/>
      <c r="E332" s="19" t="str">
        <f>IF(D332="","",VLOOKUP(D332,[1]SOLICITANTE!B$3:K$85,10))</f>
        <v/>
      </c>
      <c r="F332" s="14"/>
      <c r="G332" s="20"/>
      <c r="H332" s="27"/>
      <c r="I332" s="28"/>
      <c r="J332" s="28"/>
      <c r="K332" s="22" t="str">
        <f t="shared" si="5"/>
        <v/>
      </c>
      <c r="L332" s="9">
        <f t="shared" si="7"/>
        <v>0</v>
      </c>
      <c r="M332" s="29"/>
      <c r="N332" s="11" t="str">
        <f t="shared" si="9"/>
        <v/>
      </c>
    </row>
    <row r="333" spans="1:14" x14ac:dyDescent="0.25">
      <c r="A333" s="25"/>
      <c r="B333" s="26"/>
      <c r="C333" s="27"/>
      <c r="D333" s="30"/>
      <c r="E333" s="19" t="str">
        <f>IF(D333="","",VLOOKUP(D333,[1]SOLICITANTE!B$3:K$85,10))</f>
        <v/>
      </c>
      <c r="F333" s="14"/>
      <c r="G333" s="20"/>
      <c r="H333" s="27"/>
      <c r="I333" s="28"/>
      <c r="J333" s="28"/>
      <c r="K333" s="22" t="str">
        <f t="shared" si="5"/>
        <v/>
      </c>
      <c r="L333" s="9">
        <f t="shared" si="7"/>
        <v>0</v>
      </c>
      <c r="M333" s="29"/>
      <c r="N333" s="11" t="str">
        <f t="shared" si="9"/>
        <v/>
      </c>
    </row>
    <row r="334" spans="1:14" x14ac:dyDescent="0.25">
      <c r="A334" s="25"/>
      <c r="B334" s="26"/>
      <c r="C334" s="27"/>
      <c r="D334" s="30"/>
      <c r="E334" s="19" t="str">
        <f>IF(D334="","",VLOOKUP(D334,[1]SOLICITANTE!B$3:K$85,10))</f>
        <v/>
      </c>
      <c r="F334" s="14"/>
      <c r="G334" s="20"/>
      <c r="H334" s="27"/>
      <c r="I334" s="28"/>
      <c r="J334" s="28"/>
      <c r="K334" s="22" t="str">
        <f t="shared" si="5"/>
        <v/>
      </c>
      <c r="L334" s="9">
        <f t="shared" si="7"/>
        <v>0</v>
      </c>
      <c r="M334" s="29"/>
      <c r="N334" s="11" t="str">
        <f t="shared" si="9"/>
        <v/>
      </c>
    </row>
    <row r="335" spans="1:14" x14ac:dyDescent="0.25">
      <c r="A335" s="25"/>
      <c r="B335" s="26"/>
      <c r="C335" s="27"/>
      <c r="D335" s="30"/>
      <c r="E335" s="19" t="str">
        <f>IF(D335="","",VLOOKUP(D335,[1]SOLICITANTE!B$3:K$85,10))</f>
        <v/>
      </c>
      <c r="F335" s="14"/>
      <c r="G335" s="20"/>
      <c r="H335" s="27"/>
      <c r="I335" s="28"/>
      <c r="J335" s="28"/>
      <c r="K335" s="22" t="str">
        <f t="shared" si="5"/>
        <v/>
      </c>
      <c r="L335" s="9">
        <f t="shared" si="7"/>
        <v>0</v>
      </c>
      <c r="M335" s="29"/>
      <c r="N335" s="11" t="str">
        <f t="shared" si="9"/>
        <v/>
      </c>
    </row>
    <row r="336" spans="1:14" x14ac:dyDescent="0.25">
      <c r="A336" s="25"/>
      <c r="B336" s="26"/>
      <c r="C336" s="27"/>
      <c r="D336" s="30"/>
      <c r="E336" s="19" t="str">
        <f>IF(D336="","",VLOOKUP(D336,[1]SOLICITANTE!B$3:K$85,10))</f>
        <v/>
      </c>
      <c r="F336" s="14"/>
      <c r="G336" s="20"/>
      <c r="H336" s="27"/>
      <c r="I336" s="28"/>
      <c r="J336" s="28"/>
      <c r="K336" s="22" t="str">
        <f t="shared" si="5"/>
        <v/>
      </c>
      <c r="L336" s="9">
        <f t="shared" si="7"/>
        <v>0</v>
      </c>
      <c r="M336" s="29"/>
      <c r="N336" s="11" t="str">
        <f t="shared" si="9"/>
        <v/>
      </c>
    </row>
    <row r="337" spans="1:14" x14ac:dyDescent="0.25">
      <c r="A337" s="25"/>
      <c r="B337" s="26"/>
      <c r="C337" s="27"/>
      <c r="D337" s="30"/>
      <c r="E337" s="19" t="str">
        <f>IF(D337="","",VLOOKUP(D337,[1]SOLICITANTE!B$3:K$85,10))</f>
        <v/>
      </c>
      <c r="F337" s="14"/>
      <c r="G337" s="20"/>
      <c r="H337" s="27"/>
      <c r="I337" s="28"/>
      <c r="J337" s="28"/>
      <c r="K337" s="22" t="str">
        <f t="shared" si="5"/>
        <v/>
      </c>
      <c r="L337" s="9">
        <f t="shared" si="7"/>
        <v>0</v>
      </c>
      <c r="M337" s="29"/>
      <c r="N337" s="11" t="str">
        <f t="shared" si="9"/>
        <v/>
      </c>
    </row>
    <row r="338" spans="1:14" x14ac:dyDescent="0.25">
      <c r="A338" s="25"/>
      <c r="B338" s="26"/>
      <c r="C338" s="27"/>
      <c r="D338" s="30"/>
      <c r="E338" s="19" t="str">
        <f>IF(D338="","",VLOOKUP(D338,[1]SOLICITANTE!B$3:K$85,10))</f>
        <v/>
      </c>
      <c r="F338" s="14"/>
      <c r="G338" s="20"/>
      <c r="H338" s="27"/>
      <c r="I338" s="28"/>
      <c r="J338" s="28"/>
      <c r="K338" s="22" t="str">
        <f t="shared" si="5"/>
        <v/>
      </c>
      <c r="L338" s="9">
        <f t="shared" si="7"/>
        <v>0</v>
      </c>
      <c r="M338" s="29"/>
      <c r="N338" s="11" t="str">
        <f t="shared" si="9"/>
        <v/>
      </c>
    </row>
    <row r="339" spans="1:14" x14ac:dyDescent="0.25">
      <c r="A339" s="25"/>
      <c r="B339" s="26"/>
      <c r="C339" s="27"/>
      <c r="D339" s="30"/>
      <c r="E339" s="19" t="str">
        <f>IF(D339="","",VLOOKUP(D339,[1]SOLICITANTE!B$3:K$85,10))</f>
        <v/>
      </c>
      <c r="F339" s="14"/>
      <c r="G339" s="20"/>
      <c r="H339" s="27"/>
      <c r="I339" s="28"/>
      <c r="J339" s="28"/>
      <c r="K339" s="22" t="str">
        <f t="shared" si="5"/>
        <v/>
      </c>
      <c r="L339" s="9">
        <f t="shared" si="7"/>
        <v>0</v>
      </c>
      <c r="M339" s="29"/>
      <c r="N339" s="11" t="str">
        <f t="shared" si="9"/>
        <v/>
      </c>
    </row>
    <row r="340" spans="1:14" x14ac:dyDescent="0.25">
      <c r="A340" s="25"/>
      <c r="B340" s="26"/>
      <c r="C340" s="27"/>
      <c r="D340" s="30"/>
      <c r="E340" s="19" t="str">
        <f>IF(D340="","",VLOOKUP(D340,[1]SOLICITANTE!B$3:K$85,10))</f>
        <v/>
      </c>
      <c r="F340" s="14"/>
      <c r="G340" s="20"/>
      <c r="H340" s="27"/>
      <c r="I340" s="28"/>
      <c r="J340" s="28"/>
      <c r="K340" s="22" t="str">
        <f t="shared" si="5"/>
        <v/>
      </c>
      <c r="L340" s="9">
        <f t="shared" si="7"/>
        <v>0</v>
      </c>
      <c r="M340" s="29"/>
      <c r="N340" s="11" t="str">
        <f t="shared" si="9"/>
        <v/>
      </c>
    </row>
    <row r="341" spans="1:14" x14ac:dyDescent="0.25">
      <c r="A341" s="25"/>
      <c r="B341" s="26"/>
      <c r="C341" s="27"/>
      <c r="D341" s="30"/>
      <c r="E341" s="19" t="str">
        <f>IF(D341="","",VLOOKUP(D341,[1]SOLICITANTE!B$3:K$85,10))</f>
        <v/>
      </c>
      <c r="F341" s="14"/>
      <c r="G341" s="20"/>
      <c r="H341" s="27"/>
      <c r="I341" s="28"/>
      <c r="J341" s="28"/>
      <c r="K341" s="22" t="str">
        <f t="shared" si="5"/>
        <v/>
      </c>
      <c r="L341" s="9">
        <f t="shared" si="7"/>
        <v>0</v>
      </c>
      <c r="M341" s="29"/>
      <c r="N341" s="11" t="str">
        <f t="shared" si="9"/>
        <v/>
      </c>
    </row>
    <row r="342" spans="1:14" x14ac:dyDescent="0.25">
      <c r="A342" s="25"/>
      <c r="B342" s="26"/>
      <c r="C342" s="27"/>
      <c r="D342" s="30"/>
      <c r="E342" s="19" t="str">
        <f>IF(D342="","",VLOOKUP(D342,[1]SOLICITANTE!B$3:K$85,10))</f>
        <v/>
      </c>
      <c r="F342" s="14"/>
      <c r="G342" s="20"/>
      <c r="H342" s="27"/>
      <c r="I342" s="28"/>
      <c r="J342" s="28"/>
      <c r="K342" s="22" t="str">
        <f t="shared" si="5"/>
        <v/>
      </c>
      <c r="L342" s="9">
        <f t="shared" si="7"/>
        <v>0</v>
      </c>
      <c r="M342" s="29"/>
      <c r="N342" s="11" t="str">
        <f t="shared" si="9"/>
        <v/>
      </c>
    </row>
    <row r="343" spans="1:14" x14ac:dyDescent="0.25">
      <c r="A343" s="25"/>
      <c r="B343" s="26"/>
      <c r="C343" s="27"/>
      <c r="D343" s="30"/>
      <c r="E343" s="19" t="str">
        <f>IF(D343="","",VLOOKUP(D343,[1]SOLICITANTE!B$3:K$85,10))</f>
        <v/>
      </c>
      <c r="F343" s="14"/>
      <c r="G343" s="20"/>
      <c r="H343" s="27"/>
      <c r="I343" s="28"/>
      <c r="J343" s="28"/>
      <c r="K343" s="22" t="str">
        <f t="shared" si="5"/>
        <v/>
      </c>
      <c r="L343" s="9">
        <f t="shared" si="7"/>
        <v>0</v>
      </c>
      <c r="M343" s="29"/>
      <c r="N343" s="11" t="str">
        <f t="shared" si="9"/>
        <v/>
      </c>
    </row>
    <row r="344" spans="1:14" x14ac:dyDescent="0.25">
      <c r="A344" s="25"/>
      <c r="B344" s="26"/>
      <c r="C344" s="27"/>
      <c r="D344" s="30"/>
      <c r="E344" s="19" t="str">
        <f>IF(D344="","",VLOOKUP(D344,[1]SOLICITANTE!B$3:K$85,10))</f>
        <v/>
      </c>
      <c r="F344" s="14"/>
      <c r="G344" s="20"/>
      <c r="H344" s="27"/>
      <c r="I344" s="28"/>
      <c r="J344" s="28"/>
      <c r="K344" s="22" t="str">
        <f t="shared" si="5"/>
        <v/>
      </c>
      <c r="L344" s="9">
        <f t="shared" si="7"/>
        <v>0</v>
      </c>
      <c r="M344" s="29"/>
      <c r="N344" s="11" t="str">
        <f t="shared" si="9"/>
        <v/>
      </c>
    </row>
    <row r="345" spans="1:14" x14ac:dyDescent="0.25">
      <c r="A345" s="25"/>
      <c r="B345" s="26"/>
      <c r="C345" s="27"/>
      <c r="D345" s="30"/>
      <c r="E345" s="19" t="str">
        <f>IF(D345="","",VLOOKUP(D345,[1]SOLICITANTE!B$3:K$85,10))</f>
        <v/>
      </c>
      <c r="F345" s="14"/>
      <c r="G345" s="20"/>
      <c r="H345" s="27"/>
      <c r="I345" s="28"/>
      <c r="J345" s="28"/>
      <c r="K345" s="22" t="str">
        <f t="shared" si="5"/>
        <v/>
      </c>
      <c r="L345" s="9">
        <f t="shared" si="7"/>
        <v>0</v>
      </c>
      <c r="M345" s="29"/>
      <c r="N345" s="11" t="str">
        <f t="shared" si="9"/>
        <v/>
      </c>
    </row>
    <row r="346" spans="1:14" x14ac:dyDescent="0.25">
      <c r="A346" s="25"/>
      <c r="B346" s="26"/>
      <c r="C346" s="27"/>
      <c r="D346" s="30"/>
      <c r="E346" s="19" t="str">
        <f>IF(D346="","",VLOOKUP(D346,[1]SOLICITANTE!B$3:K$85,10))</f>
        <v/>
      </c>
      <c r="F346" s="14"/>
      <c r="G346" s="20"/>
      <c r="H346" s="27"/>
      <c r="I346" s="28"/>
      <c r="J346" s="28"/>
      <c r="K346" s="22" t="str">
        <f t="shared" si="5"/>
        <v/>
      </c>
      <c r="L346" s="9">
        <f t="shared" si="7"/>
        <v>0</v>
      </c>
      <c r="M346" s="29"/>
      <c r="N346" s="11" t="str">
        <f t="shared" si="9"/>
        <v/>
      </c>
    </row>
    <row r="347" spans="1:14" x14ac:dyDescent="0.25">
      <c r="A347" s="25"/>
      <c r="B347" s="26"/>
      <c r="C347" s="27"/>
      <c r="D347" s="30"/>
      <c r="E347" s="19" t="str">
        <f>IF(D347="","",VLOOKUP(D347,[1]SOLICITANTE!B$3:K$85,10))</f>
        <v/>
      </c>
      <c r="F347" s="14"/>
      <c r="G347" s="20"/>
      <c r="H347" s="27"/>
      <c r="I347" s="28"/>
      <c r="J347" s="28"/>
      <c r="K347" s="22" t="str">
        <f t="shared" si="5"/>
        <v/>
      </c>
      <c r="L347" s="9">
        <f t="shared" si="7"/>
        <v>0</v>
      </c>
      <c r="M347" s="29"/>
      <c r="N347" s="11" t="str">
        <f t="shared" si="9"/>
        <v/>
      </c>
    </row>
    <row r="348" spans="1:14" x14ac:dyDescent="0.25">
      <c r="A348" s="25"/>
      <c r="B348" s="26"/>
      <c r="C348" s="27"/>
      <c r="D348" s="30"/>
      <c r="E348" s="19" t="str">
        <f>IF(D348="","",VLOOKUP(D348,[1]SOLICITANTE!B$3:K$85,10))</f>
        <v/>
      </c>
      <c r="F348" s="14"/>
      <c r="G348" s="20"/>
      <c r="H348" s="27"/>
      <c r="I348" s="28"/>
      <c r="J348" s="28"/>
      <c r="K348" s="22" t="str">
        <f t="shared" si="5"/>
        <v/>
      </c>
      <c r="L348" s="9">
        <f t="shared" si="7"/>
        <v>0</v>
      </c>
      <c r="M348" s="29"/>
      <c r="N348" s="11" t="str">
        <f t="shared" si="9"/>
        <v/>
      </c>
    </row>
    <row r="349" spans="1:14" x14ac:dyDescent="0.25">
      <c r="A349" s="25"/>
      <c r="B349" s="26"/>
      <c r="C349" s="27"/>
      <c r="D349" s="30"/>
      <c r="E349" s="19" t="str">
        <f>IF(D349="","",VLOOKUP(D349,[1]SOLICITANTE!B$3:K$85,10))</f>
        <v/>
      </c>
      <c r="F349" s="14"/>
      <c r="G349" s="20"/>
      <c r="H349" s="27"/>
      <c r="I349" s="28"/>
      <c r="J349" s="28"/>
      <c r="K349" s="22" t="str">
        <f t="shared" si="5"/>
        <v/>
      </c>
      <c r="L349" s="9">
        <f t="shared" si="7"/>
        <v>0</v>
      </c>
      <c r="M349" s="29"/>
      <c r="N349" s="11" t="str">
        <f t="shared" si="9"/>
        <v/>
      </c>
    </row>
    <row r="350" spans="1:14" x14ac:dyDescent="0.25">
      <c r="A350" s="25"/>
      <c r="B350" s="26"/>
      <c r="C350" s="27"/>
      <c r="D350" s="30"/>
      <c r="E350" s="19" t="str">
        <f>IF(D350="","",VLOOKUP(D350,[1]SOLICITANTE!B$3:K$85,10))</f>
        <v/>
      </c>
      <c r="F350" s="14"/>
      <c r="G350" s="20"/>
      <c r="H350" s="27"/>
      <c r="I350" s="28"/>
      <c r="J350" s="28"/>
      <c r="K350" s="22" t="str">
        <f t="shared" si="5"/>
        <v/>
      </c>
      <c r="L350" s="9">
        <f t="shared" si="7"/>
        <v>0</v>
      </c>
      <c r="M350" s="29"/>
      <c r="N350" s="11" t="str">
        <f t="shared" si="9"/>
        <v/>
      </c>
    </row>
    <row r="351" spans="1:14" x14ac:dyDescent="0.25">
      <c r="A351" s="25"/>
      <c r="B351" s="26"/>
      <c r="C351" s="27"/>
      <c r="D351" s="30"/>
      <c r="E351" s="19" t="str">
        <f>IF(D351="","",VLOOKUP(D351,[1]SOLICITANTE!B$3:K$85,10))</f>
        <v/>
      </c>
      <c r="F351" s="14"/>
      <c r="G351" s="20"/>
      <c r="H351" s="27"/>
      <c r="I351" s="28"/>
      <c r="J351" s="28"/>
      <c r="K351" s="22" t="str">
        <f t="shared" si="5"/>
        <v/>
      </c>
      <c r="L351" s="9">
        <f t="shared" si="7"/>
        <v>0</v>
      </c>
      <c r="M351" s="29"/>
      <c r="N351" s="11" t="str">
        <f t="shared" si="9"/>
        <v/>
      </c>
    </row>
    <row r="352" spans="1:14" x14ac:dyDescent="0.25">
      <c r="A352" s="25"/>
      <c r="B352" s="26"/>
      <c r="C352" s="27"/>
      <c r="D352" s="30"/>
      <c r="E352" s="19" t="str">
        <f>IF(D352="","",VLOOKUP(D352,[1]SOLICITANTE!B$3:K$85,10))</f>
        <v/>
      </c>
      <c r="F352" s="14"/>
      <c r="G352" s="20"/>
      <c r="H352" s="27"/>
      <c r="I352" s="28"/>
      <c r="J352" s="28"/>
      <c r="K352" s="22" t="str">
        <f t="shared" si="5"/>
        <v/>
      </c>
      <c r="L352" s="9">
        <f t="shared" si="7"/>
        <v>0</v>
      </c>
      <c r="M352" s="29"/>
      <c r="N352" s="11" t="str">
        <f t="shared" si="9"/>
        <v/>
      </c>
    </row>
    <row r="353" spans="1:14" x14ac:dyDescent="0.25">
      <c r="A353" s="25"/>
      <c r="B353" s="26"/>
      <c r="C353" s="27"/>
      <c r="D353" s="30"/>
      <c r="E353" s="19" t="str">
        <f>IF(D353="","",VLOOKUP(D353,[1]SOLICITANTE!B$3:K$85,10))</f>
        <v/>
      </c>
      <c r="F353" s="14"/>
      <c r="G353" s="20"/>
      <c r="H353" s="27"/>
      <c r="I353" s="28"/>
      <c r="J353" s="28"/>
      <c r="K353" s="22" t="str">
        <f t="shared" si="5"/>
        <v/>
      </c>
      <c r="L353" s="9">
        <f t="shared" si="7"/>
        <v>0</v>
      </c>
      <c r="M353" s="29"/>
      <c r="N353" s="11" t="str">
        <f t="shared" si="9"/>
        <v/>
      </c>
    </row>
    <row r="354" spans="1:14" x14ac:dyDescent="0.25">
      <c r="A354" s="25"/>
      <c r="B354" s="26"/>
      <c r="C354" s="27"/>
      <c r="D354" s="30"/>
      <c r="E354" s="19" t="str">
        <f>IF(D354="","",VLOOKUP(D354,[1]SOLICITANTE!B$3:K$85,10))</f>
        <v/>
      </c>
      <c r="F354" s="14"/>
      <c r="G354" s="20"/>
      <c r="H354" s="27"/>
      <c r="I354" s="28"/>
      <c r="J354" s="28"/>
      <c r="K354" s="22" t="str">
        <f t="shared" si="5"/>
        <v/>
      </c>
      <c r="L354" s="9">
        <f t="shared" si="7"/>
        <v>0</v>
      </c>
      <c r="M354" s="29"/>
      <c r="N354" s="11" t="str">
        <f t="shared" si="9"/>
        <v/>
      </c>
    </row>
    <row r="355" spans="1:14" x14ac:dyDescent="0.25">
      <c r="A355" s="25"/>
      <c r="B355" s="26"/>
      <c r="C355" s="27"/>
      <c r="D355" s="30"/>
      <c r="E355" s="19" t="str">
        <f>IF(D355="","",VLOOKUP(D355,[1]SOLICITANTE!B$3:K$85,10))</f>
        <v/>
      </c>
      <c r="F355" s="14"/>
      <c r="G355" s="20"/>
      <c r="H355" s="27"/>
      <c r="I355" s="28"/>
      <c r="J355" s="28"/>
      <c r="K355" s="22" t="str">
        <f t="shared" si="5"/>
        <v/>
      </c>
      <c r="L355" s="9">
        <f t="shared" si="7"/>
        <v>0</v>
      </c>
      <c r="M355" s="29"/>
      <c r="N355" s="11" t="str">
        <f t="shared" si="9"/>
        <v/>
      </c>
    </row>
    <row r="356" spans="1:14" x14ac:dyDescent="0.25">
      <c r="A356" s="25"/>
      <c r="B356" s="26"/>
      <c r="C356" s="27"/>
      <c r="D356" s="30"/>
      <c r="E356" s="19" t="str">
        <f>IF(D356="","",VLOOKUP(D356,[1]SOLICITANTE!B$3:K$85,10))</f>
        <v/>
      </c>
      <c r="F356" s="14"/>
      <c r="G356" s="20"/>
      <c r="H356" s="27"/>
      <c r="I356" s="28"/>
      <c r="J356" s="28"/>
      <c r="K356" s="22" t="str">
        <f t="shared" si="5"/>
        <v/>
      </c>
      <c r="L356" s="9">
        <f t="shared" si="7"/>
        <v>0</v>
      </c>
      <c r="M356" s="29"/>
      <c r="N356" s="11" t="str">
        <f t="shared" si="9"/>
        <v/>
      </c>
    </row>
    <row r="357" spans="1:14" x14ac:dyDescent="0.25">
      <c r="A357" s="25"/>
      <c r="B357" s="26"/>
      <c r="C357" s="27"/>
      <c r="D357" s="30"/>
      <c r="E357" s="19" t="str">
        <f>IF(D357="","",VLOOKUP(D357,[1]SOLICITANTE!B$3:K$85,10))</f>
        <v/>
      </c>
      <c r="F357" s="14"/>
      <c r="G357" s="20"/>
      <c r="H357" s="27"/>
      <c r="I357" s="28"/>
      <c r="J357" s="28"/>
      <c r="K357" s="22" t="str">
        <f t="shared" si="5"/>
        <v/>
      </c>
      <c r="L357" s="9">
        <f t="shared" si="7"/>
        <v>0</v>
      </c>
      <c r="M357" s="29"/>
      <c r="N357" s="11" t="str">
        <f t="shared" si="9"/>
        <v/>
      </c>
    </row>
    <row r="358" spans="1:14" x14ac:dyDescent="0.25">
      <c r="A358" s="25"/>
      <c r="B358" s="26"/>
      <c r="C358" s="27"/>
      <c r="D358" s="30"/>
      <c r="E358" s="19" t="str">
        <f>IF(D358="","",VLOOKUP(D358,[1]SOLICITANTE!B$3:K$85,10))</f>
        <v/>
      </c>
      <c r="F358" s="14"/>
      <c r="G358" s="20"/>
      <c r="H358" s="27"/>
      <c r="I358" s="28"/>
      <c r="J358" s="28"/>
      <c r="K358" s="22" t="str">
        <f t="shared" si="5"/>
        <v/>
      </c>
      <c r="L358" s="9">
        <f t="shared" si="7"/>
        <v>0</v>
      </c>
      <c r="M358" s="29"/>
      <c r="N358" s="11" t="str">
        <f t="shared" si="9"/>
        <v/>
      </c>
    </row>
    <row r="359" spans="1:14" x14ac:dyDescent="0.25">
      <c r="A359" s="25"/>
      <c r="B359" s="26"/>
      <c r="C359" s="27"/>
      <c r="D359" s="30"/>
      <c r="E359" s="19" t="str">
        <f>IF(D359="","",VLOOKUP(D359,[1]SOLICITANTE!B$3:K$85,10))</f>
        <v/>
      </c>
      <c r="F359" s="14"/>
      <c r="G359" s="20"/>
      <c r="H359" s="27"/>
      <c r="I359" s="28"/>
      <c r="J359" s="28"/>
      <c r="K359" s="22" t="str">
        <f t="shared" si="5"/>
        <v/>
      </c>
      <c r="L359" s="9">
        <f t="shared" si="7"/>
        <v>0</v>
      </c>
      <c r="M359" s="29"/>
      <c r="N359" s="11" t="str">
        <f t="shared" si="9"/>
        <v/>
      </c>
    </row>
    <row r="360" spans="1:14" x14ac:dyDescent="0.25">
      <c r="A360" s="25"/>
      <c r="B360" s="26"/>
      <c r="C360" s="27"/>
      <c r="D360" s="30"/>
      <c r="E360" s="19" t="str">
        <f>IF(D360="","",VLOOKUP(D360,[1]SOLICITANTE!B$3:K$85,10))</f>
        <v/>
      </c>
      <c r="F360" s="14"/>
      <c r="G360" s="20"/>
      <c r="H360" s="27"/>
      <c r="I360" s="28"/>
      <c r="J360" s="28"/>
      <c r="K360" s="22" t="str">
        <f t="shared" si="5"/>
        <v/>
      </c>
      <c r="L360" s="9">
        <f t="shared" si="7"/>
        <v>0</v>
      </c>
      <c r="M360" s="29"/>
      <c r="N360" s="11" t="str">
        <f t="shared" si="9"/>
        <v/>
      </c>
    </row>
    <row r="361" spans="1:14" x14ac:dyDescent="0.25">
      <c r="A361" s="25"/>
      <c r="B361" s="26"/>
      <c r="C361" s="27"/>
      <c r="D361" s="30"/>
      <c r="E361" s="19" t="str">
        <f>IF(D361="","",VLOOKUP(D361,[1]SOLICITANTE!B$3:K$85,10))</f>
        <v/>
      </c>
      <c r="F361" s="14"/>
      <c r="G361" s="20"/>
      <c r="H361" s="27"/>
      <c r="I361" s="28"/>
      <c r="J361" s="28"/>
      <c r="K361" s="22" t="str">
        <f t="shared" si="5"/>
        <v/>
      </c>
      <c r="L361" s="9">
        <f t="shared" si="7"/>
        <v>0</v>
      </c>
      <c r="M361" s="29"/>
      <c r="N361" s="11" t="str">
        <f t="shared" si="9"/>
        <v/>
      </c>
    </row>
    <row r="362" spans="1:14" x14ac:dyDescent="0.25">
      <c r="A362" s="25"/>
      <c r="B362" s="26"/>
      <c r="C362" s="27"/>
      <c r="D362" s="30"/>
      <c r="E362" s="19" t="str">
        <f>IF(D362="","",VLOOKUP(D362,[1]SOLICITANTE!B$3:K$85,10))</f>
        <v/>
      </c>
      <c r="F362" s="14"/>
      <c r="G362" s="20"/>
      <c r="H362" s="27"/>
      <c r="I362" s="28"/>
      <c r="J362" s="28"/>
      <c r="K362" s="22" t="str">
        <f t="shared" si="5"/>
        <v/>
      </c>
      <c r="L362" s="9">
        <f t="shared" si="7"/>
        <v>0</v>
      </c>
      <c r="M362" s="29"/>
      <c r="N362" s="11" t="str">
        <f t="shared" si="9"/>
        <v/>
      </c>
    </row>
    <row r="363" spans="1:14" x14ac:dyDescent="0.25">
      <c r="A363" s="25"/>
      <c r="B363" s="26"/>
      <c r="C363" s="27"/>
      <c r="D363" s="30"/>
      <c r="E363" s="19" t="str">
        <f>IF(D363="","",VLOOKUP(D363,[1]SOLICITANTE!B$3:K$85,10))</f>
        <v/>
      </c>
      <c r="F363" s="14"/>
      <c r="G363" s="20"/>
      <c r="H363" s="27"/>
      <c r="I363" s="28"/>
      <c r="J363" s="28"/>
      <c r="K363" s="22" t="str">
        <f t="shared" si="5"/>
        <v/>
      </c>
      <c r="L363" s="9">
        <f t="shared" si="7"/>
        <v>0</v>
      </c>
      <c r="M363" s="29"/>
      <c r="N363" s="11" t="str">
        <f t="shared" si="9"/>
        <v/>
      </c>
    </row>
    <row r="364" spans="1:14" x14ac:dyDescent="0.25">
      <c r="A364" s="25"/>
      <c r="B364" s="26"/>
      <c r="C364" s="27"/>
      <c r="D364" s="30"/>
      <c r="E364" s="19" t="str">
        <f>IF(D364="","",VLOOKUP(D364,[1]SOLICITANTE!B$3:K$85,10))</f>
        <v/>
      </c>
      <c r="F364" s="14"/>
      <c r="G364" s="20"/>
      <c r="H364" s="27"/>
      <c r="I364" s="28"/>
      <c r="J364" s="28"/>
      <c r="K364" s="22" t="str">
        <f t="shared" si="5"/>
        <v/>
      </c>
      <c r="L364" s="9">
        <f t="shared" si="7"/>
        <v>0</v>
      </c>
      <c r="M364" s="29"/>
      <c r="N364" s="11" t="str">
        <f t="shared" si="9"/>
        <v/>
      </c>
    </row>
    <row r="365" spans="1:14" x14ac:dyDescent="0.25">
      <c r="A365" s="25"/>
      <c r="B365" s="26"/>
      <c r="C365" s="27"/>
      <c r="D365" s="30"/>
      <c r="E365" s="19" t="str">
        <f>IF(D365="","",VLOOKUP(D365,[1]SOLICITANTE!B$3:K$85,10))</f>
        <v/>
      </c>
      <c r="F365" s="14"/>
      <c r="G365" s="20"/>
      <c r="H365" s="27"/>
      <c r="I365" s="28"/>
      <c r="J365" s="28"/>
      <c r="K365" s="22" t="str">
        <f t="shared" si="5"/>
        <v/>
      </c>
      <c r="L365" s="9">
        <f t="shared" si="7"/>
        <v>0</v>
      </c>
      <c r="M365" s="29"/>
      <c r="N365" s="11" t="str">
        <f t="shared" si="9"/>
        <v/>
      </c>
    </row>
    <row r="366" spans="1:14" x14ac:dyDescent="0.25">
      <c r="A366" s="25"/>
      <c r="B366" s="26"/>
      <c r="C366" s="27"/>
      <c r="D366" s="30"/>
      <c r="E366" s="19" t="str">
        <f>IF(D366="","",VLOOKUP(D366,[1]SOLICITANTE!B$3:K$85,10))</f>
        <v/>
      </c>
      <c r="F366" s="14"/>
      <c r="G366" s="20"/>
      <c r="H366" s="27"/>
      <c r="I366" s="28"/>
      <c r="J366" s="28"/>
      <c r="K366" s="22" t="str">
        <f t="shared" si="5"/>
        <v/>
      </c>
      <c r="L366" s="9">
        <f t="shared" si="7"/>
        <v>0</v>
      </c>
      <c r="M366" s="29"/>
      <c r="N366" s="11" t="str">
        <f t="shared" si="9"/>
        <v/>
      </c>
    </row>
    <row r="367" spans="1:14" x14ac:dyDescent="0.25">
      <c r="A367" s="25"/>
      <c r="B367" s="26"/>
      <c r="C367" s="27"/>
      <c r="D367" s="30"/>
      <c r="E367" s="19" t="str">
        <f>IF(D367="","",VLOOKUP(D367,[1]SOLICITANTE!B$3:K$85,10))</f>
        <v/>
      </c>
      <c r="F367" s="14"/>
      <c r="G367" s="20"/>
      <c r="H367" s="27"/>
      <c r="I367" s="28"/>
      <c r="J367" s="28"/>
      <c r="K367" s="22" t="str">
        <f t="shared" si="5"/>
        <v/>
      </c>
      <c r="L367" s="9">
        <f t="shared" si="7"/>
        <v>0</v>
      </c>
      <c r="M367" s="29"/>
      <c r="N367" s="11" t="str">
        <f t="shared" si="9"/>
        <v/>
      </c>
    </row>
    <row r="368" spans="1:14" x14ac:dyDescent="0.25">
      <c r="A368" s="25"/>
      <c r="B368" s="26"/>
      <c r="C368" s="27"/>
      <c r="D368" s="30"/>
      <c r="E368" s="19" t="str">
        <f>IF(D368="","",VLOOKUP(D368,[1]SOLICITANTE!B$3:K$85,10))</f>
        <v/>
      </c>
      <c r="F368" s="14"/>
      <c r="G368" s="20"/>
      <c r="H368" s="27"/>
      <c r="I368" s="28"/>
      <c r="J368" s="28"/>
      <c r="K368" s="22" t="str">
        <f t="shared" si="5"/>
        <v/>
      </c>
      <c r="L368" s="9">
        <f t="shared" si="7"/>
        <v>0</v>
      </c>
      <c r="M368" s="29"/>
      <c r="N368" s="11" t="str">
        <f t="shared" si="9"/>
        <v/>
      </c>
    </row>
    <row r="369" spans="1:14" x14ac:dyDescent="0.25">
      <c r="A369" s="25"/>
      <c r="B369" s="26"/>
      <c r="C369" s="27"/>
      <c r="D369" s="30"/>
      <c r="E369" s="19" t="str">
        <f>IF(D369="","",VLOOKUP(D369,[1]SOLICITANTE!B$3:K$85,10))</f>
        <v/>
      </c>
      <c r="F369" s="14"/>
      <c r="G369" s="20"/>
      <c r="H369" s="27"/>
      <c r="I369" s="28"/>
      <c r="J369" s="28"/>
      <c r="K369" s="22" t="str">
        <f t="shared" si="5"/>
        <v/>
      </c>
      <c r="L369" s="9">
        <f t="shared" ref="L369:L432" si="10">M368</f>
        <v>0</v>
      </c>
      <c r="M369" s="29"/>
      <c r="N369" s="11" t="str">
        <f t="shared" si="9"/>
        <v/>
      </c>
    </row>
    <row r="370" spans="1:14" x14ac:dyDescent="0.25">
      <c r="A370" s="25"/>
      <c r="B370" s="26"/>
      <c r="C370" s="27"/>
      <c r="D370" s="30"/>
      <c r="E370" s="19" t="str">
        <f>IF(D370="","",VLOOKUP(D370,[1]SOLICITANTE!B$3:K$85,10))</f>
        <v/>
      </c>
      <c r="F370" s="14"/>
      <c r="G370" s="20"/>
      <c r="H370" s="27"/>
      <c r="I370" s="28"/>
      <c r="J370" s="28"/>
      <c r="K370" s="22" t="str">
        <f t="shared" ref="K370:K433" si="11">IF(I370="","",IF(J370="","",J370-I370))</f>
        <v/>
      </c>
      <c r="L370" s="9">
        <f t="shared" si="10"/>
        <v>0</v>
      </c>
      <c r="M370" s="29"/>
      <c r="N370" s="11" t="str">
        <f t="shared" si="9"/>
        <v/>
      </c>
    </row>
    <row r="371" spans="1:14" x14ac:dyDescent="0.25">
      <c r="A371" s="25"/>
      <c r="B371" s="26"/>
      <c r="C371" s="27"/>
      <c r="D371" s="30"/>
      <c r="E371" s="19" t="str">
        <f>IF(D371="","",VLOOKUP(D371,[1]SOLICITANTE!B$3:K$85,10))</f>
        <v/>
      </c>
      <c r="F371" s="14"/>
      <c r="G371" s="20"/>
      <c r="H371" s="27"/>
      <c r="I371" s="28"/>
      <c r="J371" s="28"/>
      <c r="K371" s="22" t="str">
        <f t="shared" si="11"/>
        <v/>
      </c>
      <c r="L371" s="9">
        <f t="shared" si="10"/>
        <v>0</v>
      </c>
      <c r="M371" s="29"/>
      <c r="N371" s="11" t="str">
        <f t="shared" si="9"/>
        <v/>
      </c>
    </row>
    <row r="372" spans="1:14" x14ac:dyDescent="0.25">
      <c r="A372" s="25"/>
      <c r="B372" s="26"/>
      <c r="C372" s="27"/>
      <c r="D372" s="30"/>
      <c r="E372" s="19" t="str">
        <f>IF(D372="","",VLOOKUP(D372,[1]SOLICITANTE!B$3:K$85,10))</f>
        <v/>
      </c>
      <c r="F372" s="14"/>
      <c r="G372" s="20"/>
      <c r="H372" s="27"/>
      <c r="I372" s="28"/>
      <c r="J372" s="28"/>
      <c r="K372" s="22" t="str">
        <f t="shared" si="11"/>
        <v/>
      </c>
      <c r="L372" s="9">
        <f t="shared" si="10"/>
        <v>0</v>
      </c>
      <c r="M372" s="29"/>
      <c r="N372" s="11" t="str">
        <f t="shared" si="9"/>
        <v/>
      </c>
    </row>
    <row r="373" spans="1:14" x14ac:dyDescent="0.25">
      <c r="A373" s="25"/>
      <c r="B373" s="26"/>
      <c r="C373" s="27"/>
      <c r="D373" s="30"/>
      <c r="E373" s="19" t="str">
        <f>IF(D373="","",VLOOKUP(D373,[1]SOLICITANTE!B$3:K$85,10))</f>
        <v/>
      </c>
      <c r="F373" s="14"/>
      <c r="G373" s="20"/>
      <c r="H373" s="27"/>
      <c r="I373" s="28"/>
      <c r="J373" s="28"/>
      <c r="K373" s="22" t="str">
        <f t="shared" si="11"/>
        <v/>
      </c>
      <c r="L373" s="9">
        <f t="shared" si="10"/>
        <v>0</v>
      </c>
      <c r="M373" s="29"/>
      <c r="N373" s="11" t="str">
        <f t="shared" si="9"/>
        <v/>
      </c>
    </row>
    <row r="374" spans="1:14" x14ac:dyDescent="0.25">
      <c r="A374" s="25"/>
      <c r="B374" s="26"/>
      <c r="C374" s="27"/>
      <c r="D374" s="30"/>
      <c r="E374" s="19" t="str">
        <f>IF(D374="","",VLOOKUP(D374,[1]SOLICITANTE!B$3:K$85,10))</f>
        <v/>
      </c>
      <c r="F374" s="14"/>
      <c r="G374" s="20"/>
      <c r="H374" s="27"/>
      <c r="I374" s="28"/>
      <c r="J374" s="28"/>
      <c r="K374" s="22" t="str">
        <f t="shared" si="11"/>
        <v/>
      </c>
      <c r="L374" s="9">
        <f t="shared" si="10"/>
        <v>0</v>
      </c>
      <c r="M374" s="29"/>
      <c r="N374" s="11" t="str">
        <f t="shared" si="9"/>
        <v/>
      </c>
    </row>
    <row r="375" spans="1:14" x14ac:dyDescent="0.25">
      <c r="A375" s="25"/>
      <c r="B375" s="26"/>
      <c r="C375" s="27"/>
      <c r="D375" s="30"/>
      <c r="E375" s="19" t="str">
        <f>IF(D375="","",VLOOKUP(D375,[1]SOLICITANTE!B$3:K$85,10))</f>
        <v/>
      </c>
      <c r="F375" s="14"/>
      <c r="G375" s="20"/>
      <c r="H375" s="27"/>
      <c r="I375" s="28"/>
      <c r="J375" s="28"/>
      <c r="K375" s="22" t="str">
        <f t="shared" si="11"/>
        <v/>
      </c>
      <c r="L375" s="9">
        <f t="shared" si="10"/>
        <v>0</v>
      </c>
      <c r="M375" s="29"/>
      <c r="N375" s="11" t="str">
        <f t="shared" si="9"/>
        <v/>
      </c>
    </row>
    <row r="376" spans="1:14" x14ac:dyDescent="0.25">
      <c r="A376" s="25"/>
      <c r="B376" s="26"/>
      <c r="C376" s="27"/>
      <c r="D376" s="30"/>
      <c r="E376" s="19" t="str">
        <f>IF(D376="","",VLOOKUP(D376,[1]SOLICITANTE!B$3:K$85,10))</f>
        <v/>
      </c>
      <c r="F376" s="14"/>
      <c r="G376" s="20"/>
      <c r="H376" s="27"/>
      <c r="I376" s="28"/>
      <c r="J376" s="28"/>
      <c r="K376" s="22" t="str">
        <f t="shared" si="11"/>
        <v/>
      </c>
      <c r="L376" s="9">
        <f t="shared" si="10"/>
        <v>0</v>
      </c>
      <c r="M376" s="29"/>
      <c r="N376" s="11" t="str">
        <f t="shared" si="9"/>
        <v/>
      </c>
    </row>
    <row r="377" spans="1:14" x14ac:dyDescent="0.25">
      <c r="A377" s="25"/>
      <c r="B377" s="26"/>
      <c r="C377" s="27"/>
      <c r="D377" s="30"/>
      <c r="E377" s="19" t="str">
        <f>IF(D377="","",VLOOKUP(D377,[1]SOLICITANTE!B$3:K$85,10))</f>
        <v/>
      </c>
      <c r="F377" s="14"/>
      <c r="G377" s="20"/>
      <c r="H377" s="27"/>
      <c r="I377" s="28"/>
      <c r="J377" s="28"/>
      <c r="K377" s="22" t="str">
        <f t="shared" si="11"/>
        <v/>
      </c>
      <c r="L377" s="9">
        <f t="shared" si="10"/>
        <v>0</v>
      </c>
      <c r="M377" s="29"/>
      <c r="N377" s="11" t="str">
        <f t="shared" si="9"/>
        <v/>
      </c>
    </row>
    <row r="378" spans="1:14" x14ac:dyDescent="0.25">
      <c r="A378" s="25"/>
      <c r="B378" s="26"/>
      <c r="C378" s="27"/>
      <c r="D378" s="30"/>
      <c r="E378" s="19" t="str">
        <f>IF(D378="","",VLOOKUP(D378,[1]SOLICITANTE!B$3:K$85,10))</f>
        <v/>
      </c>
      <c r="F378" s="14"/>
      <c r="G378" s="20"/>
      <c r="H378" s="27"/>
      <c r="I378" s="28"/>
      <c r="J378" s="28"/>
      <c r="K378" s="22" t="str">
        <f t="shared" si="11"/>
        <v/>
      </c>
      <c r="L378" s="9">
        <f t="shared" si="10"/>
        <v>0</v>
      </c>
      <c r="M378" s="29"/>
      <c r="N378" s="11" t="str">
        <f t="shared" si="9"/>
        <v/>
      </c>
    </row>
    <row r="379" spans="1:14" x14ac:dyDescent="0.25">
      <c r="A379" s="25"/>
      <c r="B379" s="26"/>
      <c r="C379" s="27"/>
      <c r="D379" s="30"/>
      <c r="E379" s="19" t="str">
        <f>IF(D379="","",VLOOKUP(D379,[1]SOLICITANTE!B$3:K$85,10))</f>
        <v/>
      </c>
      <c r="F379" s="14"/>
      <c r="G379" s="20"/>
      <c r="H379" s="27"/>
      <c r="I379" s="28"/>
      <c r="J379" s="28"/>
      <c r="K379" s="22" t="str">
        <f t="shared" si="11"/>
        <v/>
      </c>
      <c r="L379" s="9">
        <f t="shared" si="10"/>
        <v>0</v>
      </c>
      <c r="M379" s="29"/>
      <c r="N379" s="11" t="str">
        <f t="shared" si="9"/>
        <v/>
      </c>
    </row>
    <row r="380" spans="1:14" x14ac:dyDescent="0.25">
      <c r="A380" s="25"/>
      <c r="B380" s="26"/>
      <c r="C380" s="27"/>
      <c r="D380" s="30"/>
      <c r="E380" s="19" t="str">
        <f>IF(D380="","",VLOOKUP(D380,[1]SOLICITANTE!B$3:K$85,10))</f>
        <v/>
      </c>
      <c r="F380" s="14"/>
      <c r="G380" s="20"/>
      <c r="H380" s="27"/>
      <c r="I380" s="28"/>
      <c r="J380" s="28"/>
      <c r="K380" s="22" t="str">
        <f t="shared" si="11"/>
        <v/>
      </c>
      <c r="L380" s="9">
        <f t="shared" si="10"/>
        <v>0</v>
      </c>
      <c r="M380" s="29"/>
      <c r="N380" s="11" t="str">
        <f t="shared" si="9"/>
        <v/>
      </c>
    </row>
    <row r="381" spans="1:14" x14ac:dyDescent="0.25">
      <c r="A381" s="25"/>
      <c r="B381" s="26"/>
      <c r="C381" s="27"/>
      <c r="D381" s="30"/>
      <c r="E381" s="19" t="str">
        <f>IF(D381="","",VLOOKUP(D381,[1]SOLICITANTE!B$3:K$85,10))</f>
        <v/>
      </c>
      <c r="F381" s="14"/>
      <c r="G381" s="20"/>
      <c r="H381" s="27"/>
      <c r="I381" s="28"/>
      <c r="J381" s="28"/>
      <c r="K381" s="22" t="str">
        <f t="shared" si="11"/>
        <v/>
      </c>
      <c r="L381" s="9">
        <f t="shared" si="10"/>
        <v>0</v>
      </c>
      <c r="M381" s="29"/>
      <c r="N381" s="11" t="str">
        <f t="shared" si="9"/>
        <v/>
      </c>
    </row>
    <row r="382" spans="1:14" x14ac:dyDescent="0.25">
      <c r="A382" s="25"/>
      <c r="B382" s="26"/>
      <c r="C382" s="27"/>
      <c r="D382" s="30"/>
      <c r="E382" s="19" t="str">
        <f>IF(D382="","",VLOOKUP(D382,[1]SOLICITANTE!B$3:K$85,10))</f>
        <v/>
      </c>
      <c r="F382" s="14"/>
      <c r="G382" s="20"/>
      <c r="H382" s="27"/>
      <c r="I382" s="28"/>
      <c r="J382" s="28"/>
      <c r="K382" s="22" t="str">
        <f t="shared" si="11"/>
        <v/>
      </c>
      <c r="L382" s="9">
        <f t="shared" si="10"/>
        <v>0</v>
      </c>
      <c r="M382" s="29"/>
      <c r="N382" s="11" t="str">
        <f t="shared" si="9"/>
        <v/>
      </c>
    </row>
    <row r="383" spans="1:14" x14ac:dyDescent="0.25">
      <c r="A383" s="25"/>
      <c r="B383" s="26"/>
      <c r="C383" s="27"/>
      <c r="D383" s="30"/>
      <c r="E383" s="19" t="str">
        <f>IF(D383="","",VLOOKUP(D383,[1]SOLICITANTE!B$3:K$85,10))</f>
        <v/>
      </c>
      <c r="F383" s="14"/>
      <c r="G383" s="20"/>
      <c r="H383" s="27"/>
      <c r="I383" s="28"/>
      <c r="J383" s="28"/>
      <c r="K383" s="22" t="str">
        <f t="shared" si="11"/>
        <v/>
      </c>
      <c r="L383" s="9">
        <f t="shared" si="10"/>
        <v>0</v>
      </c>
      <c r="M383" s="29"/>
      <c r="N383" s="11" t="str">
        <f t="shared" si="9"/>
        <v/>
      </c>
    </row>
    <row r="384" spans="1:14" x14ac:dyDescent="0.25">
      <c r="A384" s="25"/>
      <c r="B384" s="26"/>
      <c r="C384" s="27"/>
      <c r="D384" s="30"/>
      <c r="E384" s="19" t="str">
        <f>IF(D384="","",VLOOKUP(D384,[1]SOLICITANTE!B$3:K$85,10))</f>
        <v/>
      </c>
      <c r="F384" s="14"/>
      <c r="G384" s="20"/>
      <c r="H384" s="27"/>
      <c r="I384" s="28"/>
      <c r="J384" s="28"/>
      <c r="K384" s="22" t="str">
        <f t="shared" si="11"/>
        <v/>
      </c>
      <c r="L384" s="9">
        <f t="shared" si="10"/>
        <v>0</v>
      </c>
      <c r="M384" s="29"/>
      <c r="N384" s="11" t="str">
        <f t="shared" si="9"/>
        <v/>
      </c>
    </row>
    <row r="385" spans="1:14" x14ac:dyDescent="0.25">
      <c r="A385" s="25"/>
      <c r="B385" s="26"/>
      <c r="C385" s="27"/>
      <c r="D385" s="30"/>
      <c r="E385" s="19" t="str">
        <f>IF(D385="","",VLOOKUP(D385,[1]SOLICITANTE!B$3:K$85,10))</f>
        <v/>
      </c>
      <c r="F385" s="14"/>
      <c r="G385" s="20"/>
      <c r="H385" s="27"/>
      <c r="I385" s="28"/>
      <c r="J385" s="28"/>
      <c r="K385" s="22" t="str">
        <f t="shared" si="11"/>
        <v/>
      </c>
      <c r="L385" s="9">
        <f t="shared" si="10"/>
        <v>0</v>
      </c>
      <c r="M385" s="29"/>
      <c r="N385" s="11" t="str">
        <f t="shared" si="9"/>
        <v/>
      </c>
    </row>
    <row r="386" spans="1:14" x14ac:dyDescent="0.25">
      <c r="A386" s="25"/>
      <c r="B386" s="26"/>
      <c r="C386" s="27"/>
      <c r="D386" s="30"/>
      <c r="E386" s="19" t="str">
        <f>IF(D386="","",VLOOKUP(D386,[1]SOLICITANTE!B$3:K$85,10))</f>
        <v/>
      </c>
      <c r="F386" s="14"/>
      <c r="G386" s="20"/>
      <c r="H386" s="27"/>
      <c r="I386" s="28"/>
      <c r="J386" s="28"/>
      <c r="K386" s="22" t="str">
        <f t="shared" si="11"/>
        <v/>
      </c>
      <c r="L386" s="9">
        <f t="shared" si="10"/>
        <v>0</v>
      </c>
      <c r="M386" s="29"/>
      <c r="N386" s="11" t="str">
        <f t="shared" si="9"/>
        <v/>
      </c>
    </row>
    <row r="387" spans="1:14" x14ac:dyDescent="0.25">
      <c r="A387" s="25"/>
      <c r="B387" s="26"/>
      <c r="C387" s="27"/>
      <c r="D387" s="30"/>
      <c r="E387" s="19" t="str">
        <f>IF(D387="","",VLOOKUP(D387,[1]SOLICITANTE!B$3:K$85,10))</f>
        <v/>
      </c>
      <c r="F387" s="14"/>
      <c r="G387" s="20"/>
      <c r="H387" s="27"/>
      <c r="I387" s="28"/>
      <c r="J387" s="28"/>
      <c r="K387" s="22" t="str">
        <f t="shared" si="11"/>
        <v/>
      </c>
      <c r="L387" s="9">
        <f t="shared" si="10"/>
        <v>0</v>
      </c>
      <c r="M387" s="29"/>
      <c r="N387" s="11" t="str">
        <f t="shared" si="9"/>
        <v/>
      </c>
    </row>
    <row r="388" spans="1:14" x14ac:dyDescent="0.25">
      <c r="A388" s="25"/>
      <c r="B388" s="26"/>
      <c r="C388" s="27"/>
      <c r="D388" s="30"/>
      <c r="E388" s="19" t="str">
        <f>IF(D388="","",VLOOKUP(D388,[1]SOLICITANTE!B$3:K$85,10))</f>
        <v/>
      </c>
      <c r="F388" s="14"/>
      <c r="G388" s="20"/>
      <c r="H388" s="27"/>
      <c r="I388" s="28"/>
      <c r="J388" s="28"/>
      <c r="K388" s="22" t="str">
        <f t="shared" si="11"/>
        <v/>
      </c>
      <c r="L388" s="9">
        <f t="shared" si="10"/>
        <v>0</v>
      </c>
      <c r="M388" s="29"/>
      <c r="N388" s="11" t="str">
        <f t="shared" si="9"/>
        <v/>
      </c>
    </row>
    <row r="389" spans="1:14" x14ac:dyDescent="0.25">
      <c r="A389" s="25"/>
      <c r="B389" s="26"/>
      <c r="C389" s="27"/>
      <c r="D389" s="30"/>
      <c r="E389" s="19" t="str">
        <f>IF(D389="","",VLOOKUP(D389,[1]SOLICITANTE!B$3:K$85,10))</f>
        <v/>
      </c>
      <c r="F389" s="14"/>
      <c r="G389" s="20"/>
      <c r="H389" s="27"/>
      <c r="I389" s="28"/>
      <c r="J389" s="28"/>
      <c r="K389" s="22" t="str">
        <f t="shared" si="11"/>
        <v/>
      </c>
      <c r="L389" s="9">
        <f t="shared" si="10"/>
        <v>0</v>
      </c>
      <c r="M389" s="29"/>
      <c r="N389" s="11" t="str">
        <f t="shared" si="9"/>
        <v/>
      </c>
    </row>
    <row r="390" spans="1:14" x14ac:dyDescent="0.25">
      <c r="A390" s="25"/>
      <c r="B390" s="26"/>
      <c r="C390" s="27"/>
      <c r="D390" s="30"/>
      <c r="E390" s="19" t="str">
        <f>IF(D390="","",VLOOKUP(D390,[1]SOLICITANTE!B$3:K$85,10))</f>
        <v/>
      </c>
      <c r="F390" s="14"/>
      <c r="G390" s="20"/>
      <c r="H390" s="27"/>
      <c r="I390" s="28"/>
      <c r="J390" s="28"/>
      <c r="K390" s="22" t="str">
        <f t="shared" si="11"/>
        <v/>
      </c>
      <c r="L390" s="9">
        <f t="shared" si="10"/>
        <v>0</v>
      </c>
      <c r="M390" s="29"/>
      <c r="N390" s="11" t="str">
        <f t="shared" si="9"/>
        <v/>
      </c>
    </row>
    <row r="391" spans="1:14" x14ac:dyDescent="0.25">
      <c r="A391" s="25"/>
      <c r="B391" s="26"/>
      <c r="C391" s="27"/>
      <c r="D391" s="30"/>
      <c r="E391" s="19" t="str">
        <f>IF(D391="","",VLOOKUP(D391,[1]SOLICITANTE!B$3:K$85,10))</f>
        <v/>
      </c>
      <c r="F391" s="14"/>
      <c r="G391" s="20"/>
      <c r="H391" s="27"/>
      <c r="I391" s="28"/>
      <c r="J391" s="28"/>
      <c r="K391" s="22" t="str">
        <f t="shared" si="11"/>
        <v/>
      </c>
      <c r="L391" s="9">
        <f t="shared" si="10"/>
        <v>0</v>
      </c>
      <c r="M391" s="29"/>
      <c r="N391" s="11" t="str">
        <f t="shared" si="9"/>
        <v/>
      </c>
    </row>
    <row r="392" spans="1:14" x14ac:dyDescent="0.25">
      <c r="A392" s="25"/>
      <c r="B392" s="26"/>
      <c r="C392" s="27"/>
      <c r="D392" s="30"/>
      <c r="E392" s="19" t="str">
        <f>IF(D392="","",VLOOKUP(D392,[1]SOLICITANTE!B$3:K$85,10))</f>
        <v/>
      </c>
      <c r="F392" s="14"/>
      <c r="G392" s="20"/>
      <c r="H392" s="27"/>
      <c r="I392" s="28"/>
      <c r="J392" s="28"/>
      <c r="K392" s="22" t="str">
        <f t="shared" si="11"/>
        <v/>
      </c>
      <c r="L392" s="9">
        <f t="shared" si="10"/>
        <v>0</v>
      </c>
      <c r="M392" s="29"/>
      <c r="N392" s="11" t="str">
        <f t="shared" si="9"/>
        <v/>
      </c>
    </row>
    <row r="393" spans="1:14" x14ac:dyDescent="0.25">
      <c r="A393" s="25"/>
      <c r="B393" s="26"/>
      <c r="C393" s="27"/>
      <c r="D393" s="30"/>
      <c r="E393" s="19" t="str">
        <f>IF(D393="","",VLOOKUP(D393,[1]SOLICITANTE!B$3:K$85,10))</f>
        <v/>
      </c>
      <c r="F393" s="14"/>
      <c r="G393" s="20"/>
      <c r="H393" s="27"/>
      <c r="I393" s="28"/>
      <c r="J393" s="28"/>
      <c r="K393" s="22" t="str">
        <f t="shared" si="11"/>
        <v/>
      </c>
      <c r="L393" s="9">
        <f t="shared" si="10"/>
        <v>0</v>
      </c>
      <c r="M393" s="29"/>
      <c r="N393" s="11" t="str">
        <f t="shared" si="9"/>
        <v/>
      </c>
    </row>
    <row r="394" spans="1:14" x14ac:dyDescent="0.25">
      <c r="A394" s="25"/>
      <c r="B394" s="26"/>
      <c r="C394" s="27"/>
      <c r="D394" s="30"/>
      <c r="E394" s="19" t="str">
        <f>IF(D394="","",VLOOKUP(D394,[1]SOLICITANTE!B$3:K$85,10))</f>
        <v/>
      </c>
      <c r="F394" s="14"/>
      <c r="G394" s="20"/>
      <c r="H394" s="27"/>
      <c r="I394" s="28"/>
      <c r="J394" s="28"/>
      <c r="K394" s="22" t="str">
        <f t="shared" si="11"/>
        <v/>
      </c>
      <c r="L394" s="9">
        <f t="shared" si="10"/>
        <v>0</v>
      </c>
      <c r="M394" s="29"/>
      <c r="N394" s="11" t="str">
        <f t="shared" ref="N394:N457" si="12">IF(M394=0,"",M394-L394)</f>
        <v/>
      </c>
    </row>
    <row r="395" spans="1:14" x14ac:dyDescent="0.25">
      <c r="A395" s="25"/>
      <c r="B395" s="26"/>
      <c r="C395" s="27"/>
      <c r="D395" s="30"/>
      <c r="E395" s="19" t="str">
        <f>IF(D395="","",VLOOKUP(D395,[1]SOLICITANTE!B$3:K$85,10))</f>
        <v/>
      </c>
      <c r="F395" s="14"/>
      <c r="G395" s="20"/>
      <c r="H395" s="27"/>
      <c r="I395" s="28"/>
      <c r="J395" s="28"/>
      <c r="K395" s="22" t="str">
        <f t="shared" si="11"/>
        <v/>
      </c>
      <c r="L395" s="9">
        <f t="shared" si="10"/>
        <v>0</v>
      </c>
      <c r="M395" s="29"/>
      <c r="N395" s="11" t="str">
        <f t="shared" si="12"/>
        <v/>
      </c>
    </row>
    <row r="396" spans="1:14" x14ac:dyDescent="0.25">
      <c r="A396" s="25"/>
      <c r="B396" s="26"/>
      <c r="C396" s="27"/>
      <c r="D396" s="30"/>
      <c r="E396" s="19" t="str">
        <f>IF(D396="","",VLOOKUP(D396,[1]SOLICITANTE!B$3:K$85,10))</f>
        <v/>
      </c>
      <c r="F396" s="14"/>
      <c r="G396" s="20"/>
      <c r="H396" s="27"/>
      <c r="I396" s="28"/>
      <c r="J396" s="28"/>
      <c r="K396" s="22" t="str">
        <f t="shared" si="11"/>
        <v/>
      </c>
      <c r="L396" s="9">
        <f t="shared" si="10"/>
        <v>0</v>
      </c>
      <c r="M396" s="29"/>
      <c r="N396" s="11" t="str">
        <f t="shared" si="12"/>
        <v/>
      </c>
    </row>
    <row r="397" spans="1:14" x14ac:dyDescent="0.25">
      <c r="A397" s="25"/>
      <c r="B397" s="26"/>
      <c r="C397" s="27"/>
      <c r="D397" s="30"/>
      <c r="E397" s="19" t="str">
        <f>IF(D397="","",VLOOKUP(D397,[1]SOLICITANTE!B$3:K$85,10))</f>
        <v/>
      </c>
      <c r="F397" s="14"/>
      <c r="G397" s="20"/>
      <c r="H397" s="27"/>
      <c r="I397" s="28"/>
      <c r="J397" s="28"/>
      <c r="K397" s="22" t="str">
        <f t="shared" si="11"/>
        <v/>
      </c>
      <c r="L397" s="9">
        <f t="shared" si="10"/>
        <v>0</v>
      </c>
      <c r="M397" s="29"/>
      <c r="N397" s="11" t="str">
        <f t="shared" si="12"/>
        <v/>
      </c>
    </row>
    <row r="398" spans="1:14" x14ac:dyDescent="0.25">
      <c r="A398" s="25"/>
      <c r="B398" s="26"/>
      <c r="C398" s="27"/>
      <c r="D398" s="30"/>
      <c r="E398" s="19" t="str">
        <f>IF(D398="","",VLOOKUP(D398,[1]SOLICITANTE!B$3:K$85,10))</f>
        <v/>
      </c>
      <c r="F398" s="14"/>
      <c r="G398" s="20"/>
      <c r="H398" s="27"/>
      <c r="I398" s="28"/>
      <c r="J398" s="28"/>
      <c r="K398" s="22" t="str">
        <f t="shared" si="11"/>
        <v/>
      </c>
      <c r="L398" s="9">
        <f t="shared" si="10"/>
        <v>0</v>
      </c>
      <c r="M398" s="29"/>
      <c r="N398" s="11" t="str">
        <f t="shared" si="12"/>
        <v/>
      </c>
    </row>
    <row r="399" spans="1:14" x14ac:dyDescent="0.25">
      <c r="A399" s="25"/>
      <c r="B399" s="26"/>
      <c r="C399" s="27"/>
      <c r="D399" s="30"/>
      <c r="E399" s="19" t="str">
        <f>IF(D399="","",VLOOKUP(D399,[1]SOLICITANTE!B$3:K$85,10))</f>
        <v/>
      </c>
      <c r="F399" s="14"/>
      <c r="G399" s="20"/>
      <c r="H399" s="27"/>
      <c r="I399" s="28"/>
      <c r="J399" s="28"/>
      <c r="K399" s="22" t="str">
        <f t="shared" si="11"/>
        <v/>
      </c>
      <c r="L399" s="9">
        <f t="shared" si="10"/>
        <v>0</v>
      </c>
      <c r="M399" s="29"/>
      <c r="N399" s="11" t="str">
        <f t="shared" si="12"/>
        <v/>
      </c>
    </row>
    <row r="400" spans="1:14" x14ac:dyDescent="0.25">
      <c r="A400" s="25"/>
      <c r="B400" s="26"/>
      <c r="C400" s="27"/>
      <c r="D400" s="30"/>
      <c r="E400" s="19" t="str">
        <f>IF(D400="","",VLOOKUP(D400,[1]SOLICITANTE!B$3:K$85,10))</f>
        <v/>
      </c>
      <c r="F400" s="14"/>
      <c r="G400" s="20"/>
      <c r="H400" s="27"/>
      <c r="I400" s="28"/>
      <c r="J400" s="28"/>
      <c r="K400" s="22" t="str">
        <f t="shared" si="11"/>
        <v/>
      </c>
      <c r="L400" s="9">
        <f t="shared" si="10"/>
        <v>0</v>
      </c>
      <c r="M400" s="29"/>
      <c r="N400" s="11" t="str">
        <f t="shared" si="12"/>
        <v/>
      </c>
    </row>
    <row r="401" spans="1:14" x14ac:dyDescent="0.25">
      <c r="A401" s="25"/>
      <c r="B401" s="26"/>
      <c r="C401" s="27"/>
      <c r="D401" s="30"/>
      <c r="E401" s="19" t="str">
        <f>IF(D401="","",VLOOKUP(D401,[1]SOLICITANTE!B$3:K$85,10))</f>
        <v/>
      </c>
      <c r="F401" s="14"/>
      <c r="G401" s="20"/>
      <c r="H401" s="27"/>
      <c r="I401" s="28"/>
      <c r="J401" s="28"/>
      <c r="K401" s="22" t="str">
        <f t="shared" si="11"/>
        <v/>
      </c>
      <c r="L401" s="9">
        <f t="shared" si="10"/>
        <v>0</v>
      </c>
      <c r="M401" s="29"/>
      <c r="N401" s="11" t="str">
        <f t="shared" si="12"/>
        <v/>
      </c>
    </row>
    <row r="402" spans="1:14" x14ac:dyDescent="0.25">
      <c r="A402" s="25"/>
      <c r="B402" s="26"/>
      <c r="C402" s="27"/>
      <c r="D402" s="30"/>
      <c r="E402" s="19" t="str">
        <f>IF(D402="","",VLOOKUP(D402,[1]SOLICITANTE!B$3:K$85,10))</f>
        <v/>
      </c>
      <c r="F402" s="14"/>
      <c r="G402" s="20"/>
      <c r="H402" s="27"/>
      <c r="I402" s="28"/>
      <c r="J402" s="28"/>
      <c r="K402" s="22" t="str">
        <f t="shared" si="11"/>
        <v/>
      </c>
      <c r="L402" s="9">
        <f t="shared" si="10"/>
        <v>0</v>
      </c>
      <c r="M402" s="29"/>
      <c r="N402" s="11" t="str">
        <f t="shared" si="12"/>
        <v/>
      </c>
    </row>
    <row r="403" spans="1:14" x14ac:dyDescent="0.25">
      <c r="A403" s="25"/>
      <c r="B403" s="26"/>
      <c r="C403" s="27"/>
      <c r="D403" s="30"/>
      <c r="E403" s="19" t="str">
        <f>IF(D403="","",VLOOKUP(D403,[1]SOLICITANTE!B$3:K$85,10))</f>
        <v/>
      </c>
      <c r="F403" s="14"/>
      <c r="G403" s="20"/>
      <c r="H403" s="27"/>
      <c r="I403" s="28"/>
      <c r="J403" s="28"/>
      <c r="K403" s="22" t="str">
        <f t="shared" si="11"/>
        <v/>
      </c>
      <c r="L403" s="9">
        <f t="shared" si="10"/>
        <v>0</v>
      </c>
      <c r="M403" s="29"/>
      <c r="N403" s="11" t="str">
        <f t="shared" si="12"/>
        <v/>
      </c>
    </row>
    <row r="404" spans="1:14" x14ac:dyDescent="0.25">
      <c r="A404" s="25"/>
      <c r="B404" s="26"/>
      <c r="C404" s="27"/>
      <c r="D404" s="30"/>
      <c r="E404" s="19" t="str">
        <f>IF(D404="","",VLOOKUP(D404,[1]SOLICITANTE!B$3:K$85,10))</f>
        <v/>
      </c>
      <c r="F404" s="14"/>
      <c r="G404" s="20"/>
      <c r="H404" s="27"/>
      <c r="I404" s="28"/>
      <c r="J404" s="28"/>
      <c r="K404" s="22" t="str">
        <f t="shared" si="11"/>
        <v/>
      </c>
      <c r="L404" s="9">
        <f t="shared" si="10"/>
        <v>0</v>
      </c>
      <c r="M404" s="29"/>
      <c r="N404" s="11" t="str">
        <f t="shared" si="12"/>
        <v/>
      </c>
    </row>
    <row r="405" spans="1:14" x14ac:dyDescent="0.25">
      <c r="A405" s="25"/>
      <c r="B405" s="26"/>
      <c r="C405" s="27"/>
      <c r="D405" s="30"/>
      <c r="E405" s="19" t="str">
        <f>IF(D405="","",VLOOKUP(D405,[1]SOLICITANTE!B$3:K$85,10))</f>
        <v/>
      </c>
      <c r="F405" s="14"/>
      <c r="G405" s="20"/>
      <c r="H405" s="27"/>
      <c r="I405" s="28"/>
      <c r="J405" s="28"/>
      <c r="K405" s="22" t="str">
        <f t="shared" si="11"/>
        <v/>
      </c>
      <c r="L405" s="9">
        <f t="shared" si="10"/>
        <v>0</v>
      </c>
      <c r="M405" s="29"/>
      <c r="N405" s="11" t="str">
        <f t="shared" si="12"/>
        <v/>
      </c>
    </row>
    <row r="406" spans="1:14" x14ac:dyDescent="0.25">
      <c r="A406" s="25"/>
      <c r="B406" s="26"/>
      <c r="C406" s="27"/>
      <c r="D406" s="30"/>
      <c r="E406" s="19" t="str">
        <f>IF(D406="","",VLOOKUP(D406,[1]SOLICITANTE!B$3:K$85,10))</f>
        <v/>
      </c>
      <c r="F406" s="14"/>
      <c r="G406" s="20"/>
      <c r="H406" s="27"/>
      <c r="I406" s="28"/>
      <c r="J406" s="28"/>
      <c r="K406" s="22" t="str">
        <f t="shared" si="11"/>
        <v/>
      </c>
      <c r="L406" s="9">
        <f t="shared" si="10"/>
        <v>0</v>
      </c>
      <c r="M406" s="29"/>
      <c r="N406" s="11" t="str">
        <f t="shared" si="12"/>
        <v/>
      </c>
    </row>
    <row r="407" spans="1:14" x14ac:dyDescent="0.25">
      <c r="A407" s="25"/>
      <c r="B407" s="26"/>
      <c r="C407" s="27"/>
      <c r="D407" s="30"/>
      <c r="E407" s="19" t="str">
        <f>IF(D407="","",VLOOKUP(D407,[1]SOLICITANTE!B$3:K$85,10))</f>
        <v/>
      </c>
      <c r="F407" s="14"/>
      <c r="G407" s="20"/>
      <c r="H407" s="27"/>
      <c r="I407" s="28"/>
      <c r="J407" s="28"/>
      <c r="K407" s="22" t="str">
        <f t="shared" si="11"/>
        <v/>
      </c>
      <c r="L407" s="9">
        <f t="shared" si="10"/>
        <v>0</v>
      </c>
      <c r="M407" s="29"/>
      <c r="N407" s="11" t="str">
        <f t="shared" si="12"/>
        <v/>
      </c>
    </row>
    <row r="408" spans="1:14" x14ac:dyDescent="0.25">
      <c r="A408" s="25"/>
      <c r="B408" s="26"/>
      <c r="C408" s="27"/>
      <c r="D408" s="30"/>
      <c r="E408" s="19" t="str">
        <f>IF(D408="","",VLOOKUP(D408,[1]SOLICITANTE!B$3:K$85,10))</f>
        <v/>
      </c>
      <c r="F408" s="14"/>
      <c r="G408" s="20"/>
      <c r="H408" s="27"/>
      <c r="I408" s="28"/>
      <c r="J408" s="28"/>
      <c r="K408" s="22" t="str">
        <f t="shared" si="11"/>
        <v/>
      </c>
      <c r="L408" s="9">
        <f t="shared" si="10"/>
        <v>0</v>
      </c>
      <c r="M408" s="29"/>
      <c r="N408" s="11" t="str">
        <f t="shared" si="12"/>
        <v/>
      </c>
    </row>
    <row r="409" spans="1:14" x14ac:dyDescent="0.25">
      <c r="A409" s="25"/>
      <c r="B409" s="26"/>
      <c r="C409" s="27"/>
      <c r="D409" s="30"/>
      <c r="E409" s="19" t="str">
        <f>IF(D409="","",VLOOKUP(D409,[1]SOLICITANTE!B$3:K$85,10))</f>
        <v/>
      </c>
      <c r="F409" s="14"/>
      <c r="G409" s="20"/>
      <c r="H409" s="27"/>
      <c r="I409" s="28"/>
      <c r="J409" s="28"/>
      <c r="K409" s="22" t="str">
        <f t="shared" si="11"/>
        <v/>
      </c>
      <c r="L409" s="9">
        <f t="shared" si="10"/>
        <v>0</v>
      </c>
      <c r="M409" s="29"/>
      <c r="N409" s="11" t="str">
        <f t="shared" si="12"/>
        <v/>
      </c>
    </row>
    <row r="410" spans="1:14" x14ac:dyDescent="0.25">
      <c r="A410" s="25"/>
      <c r="B410" s="26"/>
      <c r="C410" s="27"/>
      <c r="D410" s="30"/>
      <c r="E410" s="19" t="str">
        <f>IF(D410="","",VLOOKUP(D410,[1]SOLICITANTE!B$3:K$85,10))</f>
        <v/>
      </c>
      <c r="F410" s="14"/>
      <c r="G410" s="20"/>
      <c r="H410" s="27"/>
      <c r="I410" s="28"/>
      <c r="J410" s="28"/>
      <c r="K410" s="22" t="str">
        <f t="shared" si="11"/>
        <v/>
      </c>
      <c r="L410" s="9">
        <f t="shared" si="10"/>
        <v>0</v>
      </c>
      <c r="M410" s="29"/>
      <c r="N410" s="11" t="str">
        <f t="shared" si="12"/>
        <v/>
      </c>
    </row>
    <row r="411" spans="1:14" x14ac:dyDescent="0.25">
      <c r="A411" s="25"/>
      <c r="B411" s="26"/>
      <c r="C411" s="27"/>
      <c r="D411" s="30"/>
      <c r="E411" s="19" t="str">
        <f>IF(D411="","",VLOOKUP(D411,[1]SOLICITANTE!B$3:K$85,10))</f>
        <v/>
      </c>
      <c r="F411" s="14"/>
      <c r="G411" s="20"/>
      <c r="H411" s="27"/>
      <c r="I411" s="28"/>
      <c r="J411" s="28"/>
      <c r="K411" s="22" t="str">
        <f t="shared" si="11"/>
        <v/>
      </c>
      <c r="L411" s="9">
        <f t="shared" si="10"/>
        <v>0</v>
      </c>
      <c r="M411" s="29"/>
      <c r="N411" s="11" t="str">
        <f t="shared" si="12"/>
        <v/>
      </c>
    </row>
    <row r="412" spans="1:14" x14ac:dyDescent="0.25">
      <c r="A412" s="25"/>
      <c r="B412" s="26"/>
      <c r="C412" s="27"/>
      <c r="D412" s="30"/>
      <c r="E412" s="19" t="str">
        <f>IF(D412="","",VLOOKUP(D412,[1]SOLICITANTE!B$3:K$85,10))</f>
        <v/>
      </c>
      <c r="F412" s="14"/>
      <c r="G412" s="20"/>
      <c r="H412" s="27"/>
      <c r="I412" s="28"/>
      <c r="J412" s="28"/>
      <c r="K412" s="22" t="str">
        <f t="shared" si="11"/>
        <v/>
      </c>
      <c r="L412" s="9">
        <f t="shared" si="10"/>
        <v>0</v>
      </c>
      <c r="M412" s="29"/>
      <c r="N412" s="11" t="str">
        <f t="shared" si="12"/>
        <v/>
      </c>
    </row>
    <row r="413" spans="1:14" x14ac:dyDescent="0.25">
      <c r="A413" s="25"/>
      <c r="B413" s="26"/>
      <c r="C413" s="27"/>
      <c r="D413" s="30"/>
      <c r="E413" s="19" t="str">
        <f>IF(D413="","",VLOOKUP(D413,[1]SOLICITANTE!B$3:K$85,10))</f>
        <v/>
      </c>
      <c r="F413" s="14"/>
      <c r="G413" s="20"/>
      <c r="H413" s="27"/>
      <c r="I413" s="28"/>
      <c r="J413" s="28"/>
      <c r="K413" s="22" t="str">
        <f t="shared" si="11"/>
        <v/>
      </c>
      <c r="L413" s="9">
        <f t="shared" si="10"/>
        <v>0</v>
      </c>
      <c r="M413" s="29"/>
      <c r="N413" s="11" t="str">
        <f t="shared" si="12"/>
        <v/>
      </c>
    </row>
    <row r="414" spans="1:14" x14ac:dyDescent="0.25">
      <c r="A414" s="25"/>
      <c r="B414" s="26"/>
      <c r="C414" s="27"/>
      <c r="D414" s="30"/>
      <c r="E414" s="19" t="str">
        <f>IF(D414="","",VLOOKUP(D414,[1]SOLICITANTE!B$3:K$85,10))</f>
        <v/>
      </c>
      <c r="F414" s="14"/>
      <c r="G414" s="20"/>
      <c r="H414" s="27"/>
      <c r="I414" s="28"/>
      <c r="J414" s="28"/>
      <c r="K414" s="22" t="str">
        <f t="shared" si="11"/>
        <v/>
      </c>
      <c r="L414" s="9">
        <f t="shared" si="10"/>
        <v>0</v>
      </c>
      <c r="M414" s="29"/>
      <c r="N414" s="11" t="str">
        <f t="shared" si="12"/>
        <v/>
      </c>
    </row>
    <row r="415" spans="1:14" x14ac:dyDescent="0.25">
      <c r="A415" s="25"/>
      <c r="B415" s="26"/>
      <c r="C415" s="27"/>
      <c r="D415" s="30"/>
      <c r="E415" s="19" t="str">
        <f>IF(D415="","",VLOOKUP(D415,[1]SOLICITANTE!B$3:K$85,10))</f>
        <v/>
      </c>
      <c r="F415" s="14"/>
      <c r="G415" s="20"/>
      <c r="H415" s="27"/>
      <c r="I415" s="28"/>
      <c r="J415" s="28"/>
      <c r="K415" s="22" t="str">
        <f t="shared" si="11"/>
        <v/>
      </c>
      <c r="L415" s="9">
        <f t="shared" si="10"/>
        <v>0</v>
      </c>
      <c r="M415" s="29"/>
      <c r="N415" s="11" t="str">
        <f t="shared" si="12"/>
        <v/>
      </c>
    </row>
    <row r="416" spans="1:14" x14ac:dyDescent="0.25">
      <c r="A416" s="25"/>
      <c r="B416" s="26"/>
      <c r="C416" s="27"/>
      <c r="D416" s="30"/>
      <c r="E416" s="19" t="str">
        <f>IF(D416="","",VLOOKUP(D416,[1]SOLICITANTE!B$3:K$85,10))</f>
        <v/>
      </c>
      <c r="F416" s="14"/>
      <c r="G416" s="20"/>
      <c r="H416" s="27"/>
      <c r="I416" s="28"/>
      <c r="J416" s="28"/>
      <c r="K416" s="22" t="str">
        <f t="shared" si="11"/>
        <v/>
      </c>
      <c r="L416" s="9">
        <f t="shared" si="10"/>
        <v>0</v>
      </c>
      <c r="M416" s="29"/>
      <c r="N416" s="11" t="str">
        <f t="shared" si="12"/>
        <v/>
      </c>
    </row>
    <row r="417" spans="1:14" x14ac:dyDescent="0.25">
      <c r="A417" s="25"/>
      <c r="B417" s="26"/>
      <c r="C417" s="27"/>
      <c r="D417" s="30"/>
      <c r="E417" s="19" t="str">
        <f>IF(D417="","",VLOOKUP(D417,[1]SOLICITANTE!B$3:K$85,10))</f>
        <v/>
      </c>
      <c r="F417" s="14"/>
      <c r="G417" s="20"/>
      <c r="H417" s="27"/>
      <c r="I417" s="28"/>
      <c r="J417" s="28"/>
      <c r="K417" s="22" t="str">
        <f t="shared" si="11"/>
        <v/>
      </c>
      <c r="L417" s="9">
        <f t="shared" si="10"/>
        <v>0</v>
      </c>
      <c r="M417" s="29"/>
      <c r="N417" s="11" t="str">
        <f t="shared" si="12"/>
        <v/>
      </c>
    </row>
    <row r="418" spans="1:14" x14ac:dyDescent="0.25">
      <c r="A418" s="25"/>
      <c r="B418" s="26"/>
      <c r="C418" s="27"/>
      <c r="D418" s="30"/>
      <c r="E418" s="19" t="str">
        <f>IF(D418="","",VLOOKUP(D418,[1]SOLICITANTE!B$3:K$85,10))</f>
        <v/>
      </c>
      <c r="F418" s="14"/>
      <c r="G418" s="20"/>
      <c r="H418" s="27"/>
      <c r="I418" s="28"/>
      <c r="J418" s="28"/>
      <c r="K418" s="22" t="str">
        <f t="shared" si="11"/>
        <v/>
      </c>
      <c r="L418" s="9">
        <f t="shared" si="10"/>
        <v>0</v>
      </c>
      <c r="M418" s="29"/>
      <c r="N418" s="11" t="str">
        <f t="shared" si="12"/>
        <v/>
      </c>
    </row>
    <row r="419" spans="1:14" x14ac:dyDescent="0.25">
      <c r="A419" s="25"/>
      <c r="B419" s="26"/>
      <c r="C419" s="27"/>
      <c r="D419" s="30"/>
      <c r="E419" s="19" t="str">
        <f>IF(D419="","",VLOOKUP(D419,[1]SOLICITANTE!B$3:K$85,10))</f>
        <v/>
      </c>
      <c r="F419" s="14"/>
      <c r="G419" s="20"/>
      <c r="H419" s="27"/>
      <c r="I419" s="28"/>
      <c r="J419" s="28"/>
      <c r="K419" s="22" t="str">
        <f t="shared" si="11"/>
        <v/>
      </c>
      <c r="L419" s="9">
        <f t="shared" si="10"/>
        <v>0</v>
      </c>
      <c r="M419" s="29"/>
      <c r="N419" s="11" t="str">
        <f t="shared" si="12"/>
        <v/>
      </c>
    </row>
    <row r="420" spans="1:14" x14ac:dyDescent="0.25">
      <c r="A420" s="25"/>
      <c r="B420" s="26"/>
      <c r="C420" s="27"/>
      <c r="D420" s="30"/>
      <c r="E420" s="19" t="str">
        <f>IF(D420="","",VLOOKUP(D420,[1]SOLICITANTE!B$3:K$85,10))</f>
        <v/>
      </c>
      <c r="F420" s="14"/>
      <c r="G420" s="20"/>
      <c r="H420" s="27"/>
      <c r="I420" s="28"/>
      <c r="J420" s="28"/>
      <c r="K420" s="22" t="str">
        <f t="shared" si="11"/>
        <v/>
      </c>
      <c r="L420" s="9">
        <f t="shared" si="10"/>
        <v>0</v>
      </c>
      <c r="M420" s="29"/>
      <c r="N420" s="11" t="str">
        <f t="shared" si="12"/>
        <v/>
      </c>
    </row>
    <row r="421" spans="1:14" x14ac:dyDescent="0.25">
      <c r="A421" s="25"/>
      <c r="B421" s="26"/>
      <c r="C421" s="27"/>
      <c r="D421" s="30"/>
      <c r="E421" s="19" t="str">
        <f>IF(D421="","",VLOOKUP(D421,[1]SOLICITANTE!B$3:K$85,10))</f>
        <v/>
      </c>
      <c r="F421" s="14"/>
      <c r="G421" s="20"/>
      <c r="H421" s="27"/>
      <c r="I421" s="28"/>
      <c r="J421" s="28"/>
      <c r="K421" s="22" t="str">
        <f t="shared" si="11"/>
        <v/>
      </c>
      <c r="L421" s="9">
        <f t="shared" si="10"/>
        <v>0</v>
      </c>
      <c r="M421" s="29"/>
      <c r="N421" s="11" t="str">
        <f t="shared" si="12"/>
        <v/>
      </c>
    </row>
    <row r="422" spans="1:14" x14ac:dyDescent="0.25">
      <c r="A422" s="25"/>
      <c r="B422" s="26"/>
      <c r="C422" s="27"/>
      <c r="D422" s="30"/>
      <c r="E422" s="19" t="str">
        <f>IF(D422="","",VLOOKUP(D422,[1]SOLICITANTE!B$3:K$85,10))</f>
        <v/>
      </c>
      <c r="F422" s="14"/>
      <c r="G422" s="20"/>
      <c r="H422" s="27"/>
      <c r="I422" s="28"/>
      <c r="J422" s="28"/>
      <c r="K422" s="22" t="str">
        <f t="shared" si="11"/>
        <v/>
      </c>
      <c r="L422" s="9">
        <f t="shared" si="10"/>
        <v>0</v>
      </c>
      <c r="M422" s="29"/>
      <c r="N422" s="11" t="str">
        <f t="shared" si="12"/>
        <v/>
      </c>
    </row>
    <row r="423" spans="1:14" x14ac:dyDescent="0.25">
      <c r="A423" s="25"/>
      <c r="B423" s="26"/>
      <c r="C423" s="27"/>
      <c r="D423" s="30"/>
      <c r="E423" s="19" t="str">
        <f>IF(D423="","",VLOOKUP(D423,[1]SOLICITANTE!B$3:K$85,10))</f>
        <v/>
      </c>
      <c r="F423" s="14"/>
      <c r="G423" s="20"/>
      <c r="H423" s="27"/>
      <c r="I423" s="28"/>
      <c r="J423" s="28"/>
      <c r="K423" s="22" t="str">
        <f t="shared" si="11"/>
        <v/>
      </c>
      <c r="L423" s="9">
        <f t="shared" si="10"/>
        <v>0</v>
      </c>
      <c r="M423" s="29"/>
      <c r="N423" s="11" t="str">
        <f t="shared" si="12"/>
        <v/>
      </c>
    </row>
    <row r="424" spans="1:14" x14ac:dyDescent="0.25">
      <c r="A424" s="25"/>
      <c r="B424" s="26"/>
      <c r="C424" s="27"/>
      <c r="D424" s="30"/>
      <c r="E424" s="19" t="str">
        <f>IF(D424="","",VLOOKUP(D424,[1]SOLICITANTE!B$3:K$85,10))</f>
        <v/>
      </c>
      <c r="F424" s="14"/>
      <c r="G424" s="20"/>
      <c r="H424" s="27"/>
      <c r="I424" s="28"/>
      <c r="J424" s="28"/>
      <c r="K424" s="22" t="str">
        <f t="shared" si="11"/>
        <v/>
      </c>
      <c r="L424" s="9">
        <f t="shared" si="10"/>
        <v>0</v>
      </c>
      <c r="M424" s="29"/>
      <c r="N424" s="11" t="str">
        <f t="shared" si="12"/>
        <v/>
      </c>
    </row>
    <row r="425" spans="1:14" x14ac:dyDescent="0.25">
      <c r="A425" s="25"/>
      <c r="B425" s="26"/>
      <c r="C425" s="27"/>
      <c r="D425" s="30"/>
      <c r="E425" s="19" t="str">
        <f>IF(D425="","",VLOOKUP(D425,[1]SOLICITANTE!B$3:K$85,10))</f>
        <v/>
      </c>
      <c r="F425" s="14"/>
      <c r="G425" s="20"/>
      <c r="H425" s="27"/>
      <c r="I425" s="28"/>
      <c r="J425" s="28"/>
      <c r="K425" s="22" t="str">
        <f t="shared" si="11"/>
        <v/>
      </c>
      <c r="L425" s="9">
        <f t="shared" si="10"/>
        <v>0</v>
      </c>
      <c r="M425" s="29"/>
      <c r="N425" s="11" t="str">
        <f t="shared" si="12"/>
        <v/>
      </c>
    </row>
    <row r="426" spans="1:14" x14ac:dyDescent="0.25">
      <c r="A426" s="25"/>
      <c r="B426" s="26"/>
      <c r="C426" s="27"/>
      <c r="D426" s="30"/>
      <c r="E426" s="19" t="str">
        <f>IF(D426="","",VLOOKUP(D426,[1]SOLICITANTE!B$3:K$85,10))</f>
        <v/>
      </c>
      <c r="F426" s="14"/>
      <c r="G426" s="20"/>
      <c r="H426" s="27"/>
      <c r="I426" s="28"/>
      <c r="J426" s="28"/>
      <c r="K426" s="22" t="str">
        <f t="shared" si="11"/>
        <v/>
      </c>
      <c r="L426" s="9">
        <f t="shared" si="10"/>
        <v>0</v>
      </c>
      <c r="M426" s="29"/>
      <c r="N426" s="11" t="str">
        <f t="shared" si="12"/>
        <v/>
      </c>
    </row>
    <row r="427" spans="1:14" x14ac:dyDescent="0.25">
      <c r="A427" s="25"/>
      <c r="B427" s="26"/>
      <c r="C427" s="27"/>
      <c r="D427" s="30"/>
      <c r="E427" s="19" t="str">
        <f>IF(D427="","",VLOOKUP(D427,[1]SOLICITANTE!B$3:K$85,10))</f>
        <v/>
      </c>
      <c r="F427" s="14"/>
      <c r="G427" s="20"/>
      <c r="H427" s="27"/>
      <c r="I427" s="28"/>
      <c r="J427" s="28"/>
      <c r="K427" s="22" t="str">
        <f t="shared" si="11"/>
        <v/>
      </c>
      <c r="L427" s="9">
        <f t="shared" si="10"/>
        <v>0</v>
      </c>
      <c r="M427" s="29"/>
      <c r="N427" s="11" t="str">
        <f t="shared" si="12"/>
        <v/>
      </c>
    </row>
    <row r="428" spans="1:14" x14ac:dyDescent="0.25">
      <c r="A428" s="25"/>
      <c r="B428" s="26"/>
      <c r="C428" s="27"/>
      <c r="D428" s="30"/>
      <c r="E428" s="19" t="str">
        <f>IF(D428="","",VLOOKUP(D428,[1]SOLICITANTE!B$3:K$85,10))</f>
        <v/>
      </c>
      <c r="F428" s="14"/>
      <c r="G428" s="20"/>
      <c r="H428" s="27"/>
      <c r="I428" s="28"/>
      <c r="J428" s="28"/>
      <c r="K428" s="22" t="str">
        <f t="shared" si="11"/>
        <v/>
      </c>
      <c r="L428" s="9">
        <f t="shared" si="10"/>
        <v>0</v>
      </c>
      <c r="M428" s="29"/>
      <c r="N428" s="11" t="str">
        <f t="shared" si="12"/>
        <v/>
      </c>
    </row>
    <row r="429" spans="1:14" x14ac:dyDescent="0.25">
      <c r="A429" s="25"/>
      <c r="B429" s="26"/>
      <c r="C429" s="27"/>
      <c r="D429" s="30"/>
      <c r="E429" s="19" t="str">
        <f>IF(D429="","",VLOOKUP(D429,[1]SOLICITANTE!B$3:K$85,10))</f>
        <v/>
      </c>
      <c r="F429" s="14"/>
      <c r="G429" s="20"/>
      <c r="H429" s="27"/>
      <c r="I429" s="28"/>
      <c r="J429" s="28"/>
      <c r="K429" s="22" t="str">
        <f t="shared" si="11"/>
        <v/>
      </c>
      <c r="L429" s="9">
        <f t="shared" si="10"/>
        <v>0</v>
      </c>
      <c r="M429" s="29"/>
      <c r="N429" s="11" t="str">
        <f t="shared" si="12"/>
        <v/>
      </c>
    </row>
    <row r="430" spans="1:14" x14ac:dyDescent="0.25">
      <c r="A430" s="25"/>
      <c r="B430" s="26"/>
      <c r="C430" s="27"/>
      <c r="D430" s="30"/>
      <c r="E430" s="19" t="str">
        <f>IF(D430="","",VLOOKUP(D430,[1]SOLICITANTE!B$3:K$85,10))</f>
        <v/>
      </c>
      <c r="F430" s="14"/>
      <c r="G430" s="20"/>
      <c r="H430" s="27"/>
      <c r="I430" s="28"/>
      <c r="J430" s="28"/>
      <c r="K430" s="22" t="str">
        <f t="shared" si="11"/>
        <v/>
      </c>
      <c r="L430" s="9">
        <f t="shared" si="10"/>
        <v>0</v>
      </c>
      <c r="M430" s="29"/>
      <c r="N430" s="11" t="str">
        <f t="shared" si="12"/>
        <v/>
      </c>
    </row>
    <row r="431" spans="1:14" x14ac:dyDescent="0.25">
      <c r="A431" s="25"/>
      <c r="B431" s="26"/>
      <c r="C431" s="27"/>
      <c r="D431" s="30"/>
      <c r="E431" s="19" t="str">
        <f>IF(D431="","",VLOOKUP(D431,[1]SOLICITANTE!B$3:K$85,10))</f>
        <v/>
      </c>
      <c r="F431" s="14"/>
      <c r="G431" s="20"/>
      <c r="H431" s="27"/>
      <c r="I431" s="28"/>
      <c r="J431" s="28"/>
      <c r="K431" s="22" t="str">
        <f t="shared" si="11"/>
        <v/>
      </c>
      <c r="L431" s="9">
        <f t="shared" si="10"/>
        <v>0</v>
      </c>
      <c r="M431" s="29"/>
      <c r="N431" s="11" t="str">
        <f t="shared" si="12"/>
        <v/>
      </c>
    </row>
    <row r="432" spans="1:14" x14ac:dyDescent="0.25">
      <c r="A432" s="25"/>
      <c r="B432" s="26"/>
      <c r="C432" s="27"/>
      <c r="D432" s="30"/>
      <c r="E432" s="19" t="str">
        <f>IF(D432="","",VLOOKUP(D432,[1]SOLICITANTE!B$3:K$85,10))</f>
        <v/>
      </c>
      <c r="F432" s="14"/>
      <c r="G432" s="20"/>
      <c r="H432" s="27"/>
      <c r="I432" s="28"/>
      <c r="J432" s="28"/>
      <c r="K432" s="22" t="str">
        <f t="shared" si="11"/>
        <v/>
      </c>
      <c r="L432" s="9">
        <f t="shared" si="10"/>
        <v>0</v>
      </c>
      <c r="M432" s="29"/>
      <c r="N432" s="11" t="str">
        <f t="shared" si="12"/>
        <v/>
      </c>
    </row>
    <row r="433" spans="1:14" x14ac:dyDescent="0.25">
      <c r="A433" s="25"/>
      <c r="B433" s="26"/>
      <c r="C433" s="27"/>
      <c r="D433" s="30"/>
      <c r="E433" s="19" t="str">
        <f>IF(D433="","",VLOOKUP(D433,[1]SOLICITANTE!B$3:K$85,10))</f>
        <v/>
      </c>
      <c r="F433" s="14"/>
      <c r="G433" s="20"/>
      <c r="H433" s="27"/>
      <c r="I433" s="28"/>
      <c r="J433" s="28"/>
      <c r="K433" s="22" t="str">
        <f t="shared" si="11"/>
        <v/>
      </c>
      <c r="L433" s="9">
        <f t="shared" ref="L433:L466" si="13">M432</f>
        <v>0</v>
      </c>
      <c r="M433" s="29"/>
      <c r="N433" s="11" t="str">
        <f t="shared" si="12"/>
        <v/>
      </c>
    </row>
    <row r="434" spans="1:14" x14ac:dyDescent="0.25">
      <c r="A434" s="25"/>
      <c r="B434" s="26"/>
      <c r="C434" s="27"/>
      <c r="D434" s="30"/>
      <c r="E434" s="19" t="str">
        <f>IF(D434="","",VLOOKUP(D434,[1]SOLICITANTE!B$3:K$85,10))</f>
        <v/>
      </c>
      <c r="F434" s="14"/>
      <c r="G434" s="20"/>
      <c r="H434" s="27"/>
      <c r="I434" s="28"/>
      <c r="J434" s="28"/>
      <c r="K434" s="22" t="str">
        <f t="shared" ref="K434:K466" si="14">IF(I434="","",IF(J434="","",J434-I434))</f>
        <v/>
      </c>
      <c r="L434" s="9">
        <f t="shared" si="13"/>
        <v>0</v>
      </c>
      <c r="M434" s="29"/>
      <c r="N434" s="11" t="str">
        <f t="shared" si="12"/>
        <v/>
      </c>
    </row>
    <row r="435" spans="1:14" x14ac:dyDescent="0.25">
      <c r="A435" s="25"/>
      <c r="B435" s="26"/>
      <c r="C435" s="27"/>
      <c r="D435" s="30"/>
      <c r="E435" s="19" t="str">
        <f>IF(D435="","",VLOOKUP(D435,[1]SOLICITANTE!B$3:K$85,10))</f>
        <v/>
      </c>
      <c r="F435" s="14"/>
      <c r="G435" s="20"/>
      <c r="H435" s="27"/>
      <c r="I435" s="28"/>
      <c r="J435" s="28"/>
      <c r="K435" s="22" t="str">
        <f t="shared" si="14"/>
        <v/>
      </c>
      <c r="L435" s="9">
        <f t="shared" si="13"/>
        <v>0</v>
      </c>
      <c r="M435" s="29"/>
      <c r="N435" s="11" t="str">
        <f t="shared" si="12"/>
        <v/>
      </c>
    </row>
    <row r="436" spans="1:14" x14ac:dyDescent="0.25">
      <c r="A436" s="25"/>
      <c r="B436" s="26"/>
      <c r="C436" s="27"/>
      <c r="D436" s="30"/>
      <c r="E436" s="19" t="str">
        <f>IF(D436="","",VLOOKUP(D436,[1]SOLICITANTE!B$3:K$85,10))</f>
        <v/>
      </c>
      <c r="F436" s="14"/>
      <c r="G436" s="20"/>
      <c r="H436" s="27"/>
      <c r="I436" s="28"/>
      <c r="J436" s="28"/>
      <c r="K436" s="22" t="str">
        <f t="shared" si="14"/>
        <v/>
      </c>
      <c r="L436" s="9">
        <f t="shared" si="13"/>
        <v>0</v>
      </c>
      <c r="M436" s="29"/>
      <c r="N436" s="11" t="str">
        <f t="shared" si="12"/>
        <v/>
      </c>
    </row>
    <row r="437" spans="1:14" x14ac:dyDescent="0.25">
      <c r="A437" s="25"/>
      <c r="B437" s="26"/>
      <c r="C437" s="27"/>
      <c r="D437" s="30"/>
      <c r="E437" s="19" t="str">
        <f>IF(D437="","",VLOOKUP(D437,[1]SOLICITANTE!B$3:K$85,10))</f>
        <v/>
      </c>
      <c r="F437" s="14"/>
      <c r="G437" s="20"/>
      <c r="H437" s="27"/>
      <c r="I437" s="28"/>
      <c r="J437" s="28"/>
      <c r="K437" s="22" t="str">
        <f t="shared" si="14"/>
        <v/>
      </c>
      <c r="L437" s="9">
        <f t="shared" si="13"/>
        <v>0</v>
      </c>
      <c r="M437" s="29"/>
      <c r="N437" s="11" t="str">
        <f t="shared" si="12"/>
        <v/>
      </c>
    </row>
    <row r="438" spans="1:14" x14ac:dyDescent="0.25">
      <c r="A438" s="25"/>
      <c r="B438" s="26"/>
      <c r="C438" s="27"/>
      <c r="D438" s="30"/>
      <c r="E438" s="19" t="str">
        <f>IF(D438="","",VLOOKUP(D438,[1]SOLICITANTE!B$3:K$85,10))</f>
        <v/>
      </c>
      <c r="F438" s="14"/>
      <c r="G438" s="20"/>
      <c r="H438" s="27"/>
      <c r="I438" s="28"/>
      <c r="J438" s="28"/>
      <c r="K438" s="22" t="str">
        <f t="shared" si="14"/>
        <v/>
      </c>
      <c r="L438" s="9">
        <f t="shared" si="13"/>
        <v>0</v>
      </c>
      <c r="M438" s="29"/>
      <c r="N438" s="11" t="str">
        <f t="shared" si="12"/>
        <v/>
      </c>
    </row>
    <row r="439" spans="1:14" x14ac:dyDescent="0.25">
      <c r="A439" s="25"/>
      <c r="B439" s="26"/>
      <c r="C439" s="27"/>
      <c r="D439" s="30"/>
      <c r="E439" s="19" t="str">
        <f>IF(D439="","",VLOOKUP(D439,[1]SOLICITANTE!B$3:K$85,10))</f>
        <v/>
      </c>
      <c r="F439" s="14"/>
      <c r="G439" s="20"/>
      <c r="H439" s="27"/>
      <c r="I439" s="28"/>
      <c r="J439" s="28"/>
      <c r="K439" s="22" t="str">
        <f t="shared" si="14"/>
        <v/>
      </c>
      <c r="L439" s="9">
        <f t="shared" si="13"/>
        <v>0</v>
      </c>
      <c r="M439" s="29"/>
      <c r="N439" s="11" t="str">
        <f t="shared" si="12"/>
        <v/>
      </c>
    </row>
    <row r="440" spans="1:14" x14ac:dyDescent="0.25">
      <c r="A440" s="25"/>
      <c r="B440" s="26"/>
      <c r="C440" s="27"/>
      <c r="D440" s="30"/>
      <c r="E440" s="19" t="str">
        <f>IF(D440="","",VLOOKUP(D440,[1]SOLICITANTE!B$3:K$85,10))</f>
        <v/>
      </c>
      <c r="F440" s="14"/>
      <c r="G440" s="20"/>
      <c r="H440" s="27"/>
      <c r="I440" s="28"/>
      <c r="J440" s="28"/>
      <c r="K440" s="22" t="str">
        <f t="shared" si="14"/>
        <v/>
      </c>
      <c r="L440" s="9">
        <f t="shared" si="13"/>
        <v>0</v>
      </c>
      <c r="M440" s="29"/>
      <c r="N440" s="11" t="str">
        <f t="shared" si="12"/>
        <v/>
      </c>
    </row>
    <row r="441" spans="1:14" x14ac:dyDescent="0.25">
      <c r="A441" s="25"/>
      <c r="B441" s="26"/>
      <c r="C441" s="27"/>
      <c r="D441" s="30"/>
      <c r="E441" s="19" t="str">
        <f>IF(D441="","",VLOOKUP(D441,[1]SOLICITANTE!B$3:K$85,10))</f>
        <v/>
      </c>
      <c r="F441" s="14"/>
      <c r="G441" s="20"/>
      <c r="H441" s="27"/>
      <c r="I441" s="28"/>
      <c r="J441" s="28"/>
      <c r="K441" s="22" t="str">
        <f t="shared" si="14"/>
        <v/>
      </c>
      <c r="L441" s="9">
        <f t="shared" si="13"/>
        <v>0</v>
      </c>
      <c r="M441" s="29"/>
      <c r="N441" s="11" t="str">
        <f t="shared" si="12"/>
        <v/>
      </c>
    </row>
    <row r="442" spans="1:14" x14ac:dyDescent="0.25">
      <c r="A442" s="25"/>
      <c r="B442" s="26"/>
      <c r="C442" s="27"/>
      <c r="D442" s="30"/>
      <c r="E442" s="19" t="str">
        <f>IF(D442="","",VLOOKUP(D442,[1]SOLICITANTE!B$3:K$85,10))</f>
        <v/>
      </c>
      <c r="F442" s="14"/>
      <c r="G442" s="20"/>
      <c r="H442" s="27"/>
      <c r="I442" s="28"/>
      <c r="J442" s="28"/>
      <c r="K442" s="22" t="str">
        <f t="shared" si="14"/>
        <v/>
      </c>
      <c r="L442" s="9">
        <f t="shared" si="13"/>
        <v>0</v>
      </c>
      <c r="M442" s="29"/>
      <c r="N442" s="11" t="str">
        <f t="shared" si="12"/>
        <v/>
      </c>
    </row>
    <row r="443" spans="1:14" x14ac:dyDescent="0.25">
      <c r="A443" s="25"/>
      <c r="B443" s="26"/>
      <c r="C443" s="27"/>
      <c r="D443" s="30"/>
      <c r="E443" s="19" t="str">
        <f>IF(D443="","",VLOOKUP(D443,[1]SOLICITANTE!B$3:K$85,10))</f>
        <v/>
      </c>
      <c r="F443" s="14"/>
      <c r="G443" s="20"/>
      <c r="H443" s="27"/>
      <c r="I443" s="28"/>
      <c r="J443" s="28"/>
      <c r="K443" s="22" t="str">
        <f t="shared" si="14"/>
        <v/>
      </c>
      <c r="L443" s="9">
        <f t="shared" si="13"/>
        <v>0</v>
      </c>
      <c r="M443" s="29"/>
      <c r="N443" s="11" t="str">
        <f t="shared" si="12"/>
        <v/>
      </c>
    </row>
    <row r="444" spans="1:14" x14ac:dyDescent="0.25">
      <c r="A444" s="25"/>
      <c r="B444" s="26"/>
      <c r="C444" s="27"/>
      <c r="D444" s="30"/>
      <c r="E444" s="19" t="str">
        <f>IF(D444="","",VLOOKUP(D444,[1]SOLICITANTE!B$3:K$85,10))</f>
        <v/>
      </c>
      <c r="F444" s="14"/>
      <c r="G444" s="20"/>
      <c r="H444" s="27"/>
      <c r="I444" s="28"/>
      <c r="J444" s="28"/>
      <c r="K444" s="22" t="str">
        <f t="shared" si="14"/>
        <v/>
      </c>
      <c r="L444" s="9">
        <f t="shared" si="13"/>
        <v>0</v>
      </c>
      <c r="M444" s="29"/>
      <c r="N444" s="11" t="str">
        <f t="shared" si="12"/>
        <v/>
      </c>
    </row>
    <row r="445" spans="1:14" x14ac:dyDescent="0.25">
      <c r="A445" s="25"/>
      <c r="B445" s="26"/>
      <c r="C445" s="27"/>
      <c r="D445" s="30"/>
      <c r="E445" s="19" t="str">
        <f>IF(D445="","",VLOOKUP(D445,[1]SOLICITANTE!B$3:K$85,10))</f>
        <v/>
      </c>
      <c r="F445" s="14"/>
      <c r="G445" s="20"/>
      <c r="H445" s="27"/>
      <c r="I445" s="28"/>
      <c r="J445" s="28"/>
      <c r="K445" s="22" t="str">
        <f t="shared" si="14"/>
        <v/>
      </c>
      <c r="L445" s="9">
        <f t="shared" si="13"/>
        <v>0</v>
      </c>
      <c r="M445" s="29"/>
      <c r="N445" s="11" t="str">
        <f t="shared" si="12"/>
        <v/>
      </c>
    </row>
    <row r="446" spans="1:14" x14ac:dyDescent="0.25">
      <c r="A446" s="25"/>
      <c r="B446" s="26"/>
      <c r="C446" s="27"/>
      <c r="D446" s="30"/>
      <c r="E446" s="19" t="str">
        <f>IF(D446="","",VLOOKUP(D446,[1]SOLICITANTE!B$3:K$85,10))</f>
        <v/>
      </c>
      <c r="F446" s="14"/>
      <c r="G446" s="20"/>
      <c r="H446" s="27"/>
      <c r="I446" s="28"/>
      <c r="J446" s="28"/>
      <c r="K446" s="22" t="str">
        <f t="shared" si="14"/>
        <v/>
      </c>
      <c r="L446" s="9">
        <f t="shared" si="13"/>
        <v>0</v>
      </c>
      <c r="M446" s="29"/>
      <c r="N446" s="11" t="str">
        <f t="shared" si="12"/>
        <v/>
      </c>
    </row>
    <row r="447" spans="1:14" x14ac:dyDescent="0.25">
      <c r="A447" s="25"/>
      <c r="B447" s="26"/>
      <c r="C447" s="27"/>
      <c r="D447" s="30"/>
      <c r="E447" s="19" t="str">
        <f>IF(D447="","",VLOOKUP(D447,[1]SOLICITANTE!B$3:K$85,10))</f>
        <v/>
      </c>
      <c r="F447" s="14"/>
      <c r="G447" s="20"/>
      <c r="H447" s="27"/>
      <c r="I447" s="28"/>
      <c r="J447" s="28"/>
      <c r="K447" s="22" t="str">
        <f t="shared" si="14"/>
        <v/>
      </c>
      <c r="L447" s="9">
        <f t="shared" si="13"/>
        <v>0</v>
      </c>
      <c r="M447" s="29"/>
      <c r="N447" s="11" t="str">
        <f t="shared" si="12"/>
        <v/>
      </c>
    </row>
    <row r="448" spans="1:14" x14ac:dyDescent="0.25">
      <c r="A448" s="25"/>
      <c r="B448" s="26"/>
      <c r="C448" s="27"/>
      <c r="D448" s="30"/>
      <c r="E448" s="19" t="str">
        <f>IF(D448="","",VLOOKUP(D448,[1]SOLICITANTE!B$3:K$85,10))</f>
        <v/>
      </c>
      <c r="F448" s="14"/>
      <c r="G448" s="20"/>
      <c r="H448" s="27"/>
      <c r="I448" s="28"/>
      <c r="J448" s="28"/>
      <c r="K448" s="22" t="str">
        <f t="shared" si="14"/>
        <v/>
      </c>
      <c r="L448" s="9">
        <f t="shared" si="13"/>
        <v>0</v>
      </c>
      <c r="M448" s="29"/>
      <c r="N448" s="11" t="str">
        <f t="shared" si="12"/>
        <v/>
      </c>
    </row>
    <row r="449" spans="1:14" x14ac:dyDescent="0.25">
      <c r="A449" s="25"/>
      <c r="B449" s="26"/>
      <c r="C449" s="27"/>
      <c r="D449" s="30"/>
      <c r="E449" s="19" t="str">
        <f>IF(D449="","",VLOOKUP(D449,[1]SOLICITANTE!B$3:K$85,10))</f>
        <v/>
      </c>
      <c r="F449" s="14"/>
      <c r="G449" s="20"/>
      <c r="H449" s="27"/>
      <c r="I449" s="28"/>
      <c r="J449" s="28"/>
      <c r="K449" s="22" t="str">
        <f t="shared" si="14"/>
        <v/>
      </c>
      <c r="L449" s="9">
        <f t="shared" si="13"/>
        <v>0</v>
      </c>
      <c r="M449" s="29"/>
      <c r="N449" s="11" t="str">
        <f t="shared" si="12"/>
        <v/>
      </c>
    </row>
    <row r="450" spans="1:14" x14ac:dyDescent="0.25">
      <c r="A450" s="25"/>
      <c r="B450" s="26"/>
      <c r="C450" s="27"/>
      <c r="D450" s="30"/>
      <c r="E450" s="19" t="str">
        <f>IF(D450="","",VLOOKUP(D450,[1]SOLICITANTE!B$3:K$85,10))</f>
        <v/>
      </c>
      <c r="F450" s="14"/>
      <c r="G450" s="20"/>
      <c r="H450" s="27"/>
      <c r="I450" s="28"/>
      <c r="J450" s="28"/>
      <c r="K450" s="22" t="str">
        <f t="shared" si="14"/>
        <v/>
      </c>
      <c r="L450" s="9">
        <f t="shared" si="13"/>
        <v>0</v>
      </c>
      <c r="M450" s="29"/>
      <c r="N450" s="11" t="str">
        <f t="shared" si="12"/>
        <v/>
      </c>
    </row>
    <row r="451" spans="1:14" x14ac:dyDescent="0.25">
      <c r="A451" s="25"/>
      <c r="B451" s="26"/>
      <c r="C451" s="27"/>
      <c r="D451" s="30"/>
      <c r="E451" s="19" t="str">
        <f>IF(D451="","",VLOOKUP(D451,[1]SOLICITANTE!B$3:K$85,10))</f>
        <v/>
      </c>
      <c r="F451" s="14"/>
      <c r="G451" s="20"/>
      <c r="H451" s="27"/>
      <c r="I451" s="28"/>
      <c r="J451" s="28"/>
      <c r="K451" s="22" t="str">
        <f t="shared" si="14"/>
        <v/>
      </c>
      <c r="L451" s="9">
        <f t="shared" si="13"/>
        <v>0</v>
      </c>
      <c r="M451" s="29"/>
      <c r="N451" s="11" t="str">
        <f t="shared" si="12"/>
        <v/>
      </c>
    </row>
    <row r="452" spans="1:14" x14ac:dyDescent="0.25">
      <c r="A452" s="25"/>
      <c r="B452" s="26"/>
      <c r="C452" s="27"/>
      <c r="D452" s="30"/>
      <c r="E452" s="19" t="str">
        <f>IF(D452="","",VLOOKUP(D452,[1]SOLICITANTE!B$3:K$85,10))</f>
        <v/>
      </c>
      <c r="F452" s="14"/>
      <c r="G452" s="20"/>
      <c r="H452" s="27"/>
      <c r="I452" s="28"/>
      <c r="J452" s="28"/>
      <c r="K452" s="22" t="str">
        <f t="shared" si="14"/>
        <v/>
      </c>
      <c r="L452" s="9">
        <f t="shared" si="13"/>
        <v>0</v>
      </c>
      <c r="M452" s="29"/>
      <c r="N452" s="11" t="str">
        <f t="shared" si="12"/>
        <v/>
      </c>
    </row>
    <row r="453" spans="1:14" x14ac:dyDescent="0.25">
      <c r="A453" s="25"/>
      <c r="B453" s="26"/>
      <c r="C453" s="27"/>
      <c r="D453" s="30"/>
      <c r="E453" s="19" t="str">
        <f>IF(D453="","",VLOOKUP(D453,[1]SOLICITANTE!B$3:K$85,10))</f>
        <v/>
      </c>
      <c r="F453" s="14"/>
      <c r="G453" s="20"/>
      <c r="H453" s="27"/>
      <c r="I453" s="28"/>
      <c r="J453" s="28"/>
      <c r="K453" s="22" t="str">
        <f t="shared" si="14"/>
        <v/>
      </c>
      <c r="L453" s="9">
        <f t="shared" si="13"/>
        <v>0</v>
      </c>
      <c r="M453" s="29"/>
      <c r="N453" s="11" t="str">
        <f t="shared" si="12"/>
        <v/>
      </c>
    </row>
    <row r="454" spans="1:14" x14ac:dyDescent="0.25">
      <c r="A454" s="25"/>
      <c r="B454" s="26"/>
      <c r="C454" s="27"/>
      <c r="D454" s="30"/>
      <c r="E454" s="19" t="str">
        <f>IF(D454="","",VLOOKUP(D454,[1]SOLICITANTE!B$3:K$85,10))</f>
        <v/>
      </c>
      <c r="F454" s="14"/>
      <c r="G454" s="20"/>
      <c r="H454" s="27"/>
      <c r="I454" s="28"/>
      <c r="J454" s="28"/>
      <c r="K454" s="22" t="str">
        <f t="shared" si="14"/>
        <v/>
      </c>
      <c r="L454" s="9">
        <f t="shared" si="13"/>
        <v>0</v>
      </c>
      <c r="M454" s="29"/>
      <c r="N454" s="11" t="str">
        <f t="shared" si="12"/>
        <v/>
      </c>
    </row>
    <row r="455" spans="1:14" x14ac:dyDescent="0.25">
      <c r="A455" s="25"/>
      <c r="B455" s="26"/>
      <c r="C455" s="27"/>
      <c r="D455" s="30"/>
      <c r="E455" s="19" t="str">
        <f>IF(D455="","",VLOOKUP(D455,[1]SOLICITANTE!B$3:K$85,10))</f>
        <v/>
      </c>
      <c r="F455" s="14"/>
      <c r="G455" s="20"/>
      <c r="H455" s="27"/>
      <c r="I455" s="28"/>
      <c r="J455" s="28"/>
      <c r="K455" s="22" t="str">
        <f t="shared" si="14"/>
        <v/>
      </c>
      <c r="L455" s="9">
        <f t="shared" si="13"/>
        <v>0</v>
      </c>
      <c r="M455" s="29"/>
      <c r="N455" s="11" t="str">
        <f t="shared" si="12"/>
        <v/>
      </c>
    </row>
    <row r="456" spans="1:14" x14ac:dyDescent="0.25">
      <c r="A456" s="25"/>
      <c r="B456" s="26"/>
      <c r="C456" s="27"/>
      <c r="D456" s="30"/>
      <c r="E456" s="19" t="str">
        <f>IF(D456="","",VLOOKUP(D456,[1]SOLICITANTE!B$3:K$85,10))</f>
        <v/>
      </c>
      <c r="F456" s="14"/>
      <c r="G456" s="20"/>
      <c r="H456" s="27"/>
      <c r="I456" s="28"/>
      <c r="J456" s="28"/>
      <c r="K456" s="22" t="str">
        <f t="shared" si="14"/>
        <v/>
      </c>
      <c r="L456" s="9">
        <f t="shared" si="13"/>
        <v>0</v>
      </c>
      <c r="M456" s="29"/>
      <c r="N456" s="11" t="str">
        <f t="shared" si="12"/>
        <v/>
      </c>
    </row>
    <row r="457" spans="1:14" x14ac:dyDescent="0.25">
      <c r="A457" s="25"/>
      <c r="B457" s="26"/>
      <c r="C457" s="27"/>
      <c r="D457" s="30"/>
      <c r="E457" s="19" t="str">
        <f>IF(D457="","",VLOOKUP(D457,[1]SOLICITANTE!B$3:K$85,10))</f>
        <v/>
      </c>
      <c r="F457" s="14"/>
      <c r="G457" s="20"/>
      <c r="H457" s="27"/>
      <c r="I457" s="28"/>
      <c r="J457" s="28"/>
      <c r="K457" s="22" t="str">
        <f t="shared" si="14"/>
        <v/>
      </c>
      <c r="L457" s="9">
        <f t="shared" si="13"/>
        <v>0</v>
      </c>
      <c r="M457" s="29"/>
      <c r="N457" s="11" t="str">
        <f t="shared" si="12"/>
        <v/>
      </c>
    </row>
    <row r="458" spans="1:14" x14ac:dyDescent="0.25">
      <c r="A458" s="25"/>
      <c r="B458" s="26"/>
      <c r="C458" s="27"/>
      <c r="D458" s="30"/>
      <c r="E458" s="19" t="str">
        <f>IF(D458="","",VLOOKUP(D458,[1]SOLICITANTE!B$3:K$85,10))</f>
        <v/>
      </c>
      <c r="F458" s="14"/>
      <c r="G458" s="20"/>
      <c r="H458" s="27"/>
      <c r="I458" s="28"/>
      <c r="J458" s="28"/>
      <c r="K458" s="22" t="str">
        <f t="shared" si="14"/>
        <v/>
      </c>
      <c r="L458" s="9">
        <f t="shared" si="13"/>
        <v>0</v>
      </c>
      <c r="M458" s="29"/>
      <c r="N458" s="11" t="str">
        <f t="shared" ref="N458:N466" si="15">IF(M458=0,"",M458-L458)</f>
        <v/>
      </c>
    </row>
    <row r="459" spans="1:14" x14ac:dyDescent="0.25">
      <c r="A459" s="25"/>
      <c r="B459" s="26"/>
      <c r="C459" s="27"/>
      <c r="D459" s="30"/>
      <c r="E459" s="19" t="str">
        <f>IF(D459="","",VLOOKUP(D459,[1]SOLICITANTE!B$3:K$85,10))</f>
        <v/>
      </c>
      <c r="F459" s="14"/>
      <c r="G459" s="20"/>
      <c r="H459" s="27"/>
      <c r="I459" s="28"/>
      <c r="J459" s="28"/>
      <c r="K459" s="22" t="str">
        <f t="shared" si="14"/>
        <v/>
      </c>
      <c r="L459" s="9">
        <f t="shared" si="13"/>
        <v>0</v>
      </c>
      <c r="M459" s="29"/>
      <c r="N459" s="11" t="str">
        <f t="shared" si="15"/>
        <v/>
      </c>
    </row>
    <row r="460" spans="1:14" x14ac:dyDescent="0.25">
      <c r="A460" s="25"/>
      <c r="B460" s="26"/>
      <c r="C460" s="27"/>
      <c r="D460" s="30"/>
      <c r="E460" s="19" t="str">
        <f>IF(D460="","",VLOOKUP(D460,[1]SOLICITANTE!B$3:K$85,10))</f>
        <v/>
      </c>
      <c r="F460" s="14"/>
      <c r="G460" s="20"/>
      <c r="H460" s="27"/>
      <c r="I460" s="28"/>
      <c r="J460" s="28"/>
      <c r="K460" s="22" t="str">
        <f t="shared" si="14"/>
        <v/>
      </c>
      <c r="L460" s="9">
        <f t="shared" si="13"/>
        <v>0</v>
      </c>
      <c r="M460" s="29"/>
      <c r="N460" s="11" t="str">
        <f t="shared" si="15"/>
        <v/>
      </c>
    </row>
    <row r="461" spans="1:14" x14ac:dyDescent="0.25">
      <c r="A461" s="25"/>
      <c r="B461" s="26"/>
      <c r="C461" s="27"/>
      <c r="D461" s="30"/>
      <c r="E461" s="19" t="str">
        <f>IF(D461="","",VLOOKUP(D461,[1]SOLICITANTE!B$3:K$85,10))</f>
        <v/>
      </c>
      <c r="F461" s="14"/>
      <c r="G461" s="20"/>
      <c r="H461" s="27"/>
      <c r="I461" s="28"/>
      <c r="J461" s="28"/>
      <c r="K461" s="22" t="str">
        <f t="shared" si="14"/>
        <v/>
      </c>
      <c r="L461" s="9">
        <f t="shared" si="13"/>
        <v>0</v>
      </c>
      <c r="M461" s="29"/>
      <c r="N461" s="11" t="str">
        <f t="shared" si="15"/>
        <v/>
      </c>
    </row>
    <row r="462" spans="1:14" x14ac:dyDescent="0.25">
      <c r="A462" s="25"/>
      <c r="B462" s="26"/>
      <c r="C462" s="27"/>
      <c r="D462" s="30"/>
      <c r="E462" s="19" t="str">
        <f>IF(D462="","",VLOOKUP(D462,[1]SOLICITANTE!B$3:K$85,10))</f>
        <v/>
      </c>
      <c r="F462" s="14"/>
      <c r="G462" s="20"/>
      <c r="H462" s="27"/>
      <c r="I462" s="28"/>
      <c r="J462" s="28"/>
      <c r="K462" s="22" t="str">
        <f t="shared" si="14"/>
        <v/>
      </c>
      <c r="L462" s="9">
        <f t="shared" si="13"/>
        <v>0</v>
      </c>
      <c r="M462" s="29"/>
      <c r="N462" s="11" t="str">
        <f t="shared" si="15"/>
        <v/>
      </c>
    </row>
    <row r="463" spans="1:14" x14ac:dyDescent="0.25">
      <c r="A463" s="25"/>
      <c r="B463" s="26"/>
      <c r="C463" s="27"/>
      <c r="D463" s="30"/>
      <c r="E463" s="19" t="str">
        <f>IF(D463="","",VLOOKUP(D463,[1]SOLICITANTE!B$3:K$85,10))</f>
        <v/>
      </c>
      <c r="F463" s="14"/>
      <c r="G463" s="20"/>
      <c r="H463" s="27"/>
      <c r="I463" s="28"/>
      <c r="J463" s="28"/>
      <c r="K463" s="22" t="str">
        <f t="shared" si="14"/>
        <v/>
      </c>
      <c r="L463" s="9">
        <f t="shared" si="13"/>
        <v>0</v>
      </c>
      <c r="M463" s="29"/>
      <c r="N463" s="11" t="str">
        <f t="shared" si="15"/>
        <v/>
      </c>
    </row>
    <row r="464" spans="1:14" x14ac:dyDescent="0.25">
      <c r="A464" s="25"/>
      <c r="B464" s="26"/>
      <c r="C464" s="27"/>
      <c r="D464" s="30"/>
      <c r="E464" s="19" t="str">
        <f>IF(D464="","",VLOOKUP(D464,[1]SOLICITANTE!B$3:K$85,10))</f>
        <v/>
      </c>
      <c r="F464" s="14"/>
      <c r="G464" s="20"/>
      <c r="H464" s="27"/>
      <c r="I464" s="28"/>
      <c r="J464" s="28"/>
      <c r="K464" s="22" t="str">
        <f t="shared" si="14"/>
        <v/>
      </c>
      <c r="L464" s="9">
        <f t="shared" si="13"/>
        <v>0</v>
      </c>
      <c r="M464" s="29"/>
      <c r="N464" s="11" t="str">
        <f t="shared" si="15"/>
        <v/>
      </c>
    </row>
    <row r="465" spans="1:14" x14ac:dyDescent="0.25">
      <c r="A465" s="25"/>
      <c r="B465" s="26"/>
      <c r="C465" s="27"/>
      <c r="D465" s="30"/>
      <c r="E465" s="19" t="str">
        <f>IF(D465="","",VLOOKUP(D465,[1]SOLICITANTE!B$3:K$85,10))</f>
        <v/>
      </c>
      <c r="F465" s="14"/>
      <c r="G465" s="20"/>
      <c r="H465" s="27"/>
      <c r="I465" s="28"/>
      <c r="J465" s="28"/>
      <c r="K465" s="22" t="str">
        <f t="shared" si="14"/>
        <v/>
      </c>
      <c r="L465" s="9">
        <f t="shared" si="13"/>
        <v>0</v>
      </c>
      <c r="M465" s="29"/>
      <c r="N465" s="11" t="str">
        <f t="shared" si="15"/>
        <v/>
      </c>
    </row>
    <row r="466" spans="1:14" x14ac:dyDescent="0.25">
      <c r="A466" s="25"/>
      <c r="B466" s="26"/>
      <c r="C466" s="27"/>
      <c r="D466" s="30"/>
      <c r="E466" s="19" t="str">
        <f>IF(D466="","",VLOOKUP(D466,[1]SOLICITANTE!B$3:K$85,10))</f>
        <v/>
      </c>
      <c r="F466" s="14"/>
      <c r="G466" s="20"/>
      <c r="H466" s="27"/>
      <c r="I466" s="28"/>
      <c r="J466" s="28"/>
      <c r="K466" s="22" t="str">
        <f t="shared" si="14"/>
        <v/>
      </c>
      <c r="L466" s="9">
        <f t="shared" si="13"/>
        <v>0</v>
      </c>
      <c r="M466" s="29"/>
      <c r="N466" s="33" t="str">
        <f t="shared" si="15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C321:C466 D33 C16:D16 C23:D23 D27 D18:D20 D10:D14 C10:C15 C17:C22 C24:C39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2024-08-19T15:31:01Z</dcterms:modified>
</cp:coreProperties>
</file>